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55" windowWidth="16110" windowHeight="12240" activeTab="2"/>
  </bookViews>
  <sheets>
    <sheet name="Krycí list" sheetId="1" r:id="rId1"/>
    <sheet name="Rekapitulace" sheetId="2" r:id="rId2"/>
    <sheet name="Výkaz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<sst xmlns="http://schemas.openxmlformats.org/spreadsheetml/2006/main" count="569" uniqueCount="294">
  <si>
    <t>Název stavby</t>
  </si>
  <si>
    <t>JKSO</t>
  </si>
  <si>
    <t xml:space="preserve"> </t>
  </si>
  <si>
    <t>Kód stavby</t>
  </si>
  <si>
    <t>1226</t>
  </si>
  <si>
    <t>Název objektu</t>
  </si>
  <si>
    <t>EČO</t>
  </si>
  <si>
    <t>Kód objektu</t>
  </si>
  <si>
    <t>Název části</t>
  </si>
  <si>
    <t>Místo</t>
  </si>
  <si>
    <t>Kolín II, Bachmačská 710</t>
  </si>
  <si>
    <t>Kód části</t>
  </si>
  <si>
    <t>Název podčásti</t>
  </si>
  <si>
    <t>Kód podčásti</t>
  </si>
  <si>
    <t>IČ</t>
  </si>
  <si>
    <t>DIČ</t>
  </si>
  <si>
    <t>Objednatel</t>
  </si>
  <si>
    <t>Město Kolín</t>
  </si>
  <si>
    <t>Projektant</t>
  </si>
  <si>
    <t>AZ PROJECT, s.r.o.</t>
  </si>
  <si>
    <t>27210341</t>
  </si>
  <si>
    <t>CZ27210341</t>
  </si>
  <si>
    <t>Zhotovitel</t>
  </si>
  <si>
    <t>Rozpočet číslo</t>
  </si>
  <si>
    <t>Zpracoval</t>
  </si>
  <si>
    <t>Dne</t>
  </si>
  <si>
    <t>15.05.2012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</si>
  <si>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</si>
  <si>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</si>
  <si>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</si>
  <si>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</si>
  <si>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</si>
  <si>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</si>
  <si>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</si>
  <si>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</si>
  <si>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</si>
  <si>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</si>
  <si>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</si>
  <si>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</si>
  <si>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</si>
  <si>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</si>
  <si>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</si>
  <si>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</si>
  <si>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</si>
  <si>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</si>
  <si>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</si>
  <si>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</si>
  <si>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</si>
  <si>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</si>
  <si>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</si>
  <si>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</si>
  <si>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</si>
  <si>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</si>
  <si>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</si>
  <si>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</si>
  <si>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</si>
  <si>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</si>
  <si>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</si>
  <si>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</si>
  <si>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</si>
  <si>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</si>
  <si>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</si>
  <si>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</si>
  <si>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</si>
  <si>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</si>
  <si>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</si>
  <si>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</si>
  <si>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</si>
  <si>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</si>
  <si>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</si>
  <si>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</si>
  <si>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</si>
  <si>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</si>
  <si>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</si>
  <si>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</si>
  <si>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</si>
  <si>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</si>
  <si>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</si>
  <si>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</si>
  <si>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</si>
  <si>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</si>
  <si>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</si>
  <si>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</si>
  <si>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</si>
  <si>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</si>
  <si>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</si>
  <si>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</si>
  <si>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</si>
  <si>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</si>
  <si>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</si>
  <si>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</si>
  <si>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</si>
  <si>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</si>
  <si>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</si>
  <si>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</si>
  <si>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</si>
  <si>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</si>
  <si>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</si>
  <si>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</si>
  <si>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</si>
  <si>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</si>
  <si>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</si>
  <si>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</si>
  <si>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</si>
  <si>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</si>
  <si>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</si>
  <si>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K</t>
  </si>
  <si>
    <t>014</t>
  </si>
  <si>
    <t>317944321</t>
  </si>
  <si>
    <t>t</t>
  </si>
  <si>
    <t>2</t>
  </si>
  <si>
    <t>011</t>
  </si>
  <si>
    <t>342248361</t>
  </si>
  <si>
    <t>Příčky z cihel broušených HELUZ tl 115 mm pevnosti P10 lepených PUR pěnou</t>
  </si>
  <si>
    <t>m2</t>
  </si>
  <si>
    <t>342291111</t>
  </si>
  <si>
    <t>Ukotvení příček montážní polyuretanovou pěnou tl příčky do 100 mm - přizdívka ostění dveří</t>
  </si>
  <si>
    <t>m</t>
  </si>
  <si>
    <t>4</t>
  </si>
  <si>
    <t>342291112</t>
  </si>
  <si>
    <t>Ukotvení příček montážní polyuretanovou pěnou tl příčky přes 100 mm</t>
  </si>
  <si>
    <t>5</t>
  </si>
  <si>
    <t>349231811</t>
  </si>
  <si>
    <t>Přizdívka ostění s ozubem z cihel tl do 150 mm</t>
  </si>
  <si>
    <t>Vodorovné konstrukce</t>
  </si>
  <si>
    <t>6</t>
  </si>
  <si>
    <t>413232211</t>
  </si>
  <si>
    <t>Zazdívka zhlaví válcovaných nosníků v do 150 mm</t>
  </si>
  <si>
    <t>kus</t>
  </si>
  <si>
    <t>Úpravy povrchů, podlahy a osazování výplní</t>
  </si>
  <si>
    <t>7</t>
  </si>
  <si>
    <t>6111420R1</t>
  </si>
  <si>
    <t>Potažení vnitřních stropů rabicovým pletivem vč. prohozu (I 100)</t>
  </si>
  <si>
    <t>8</t>
  </si>
  <si>
    <t>611321141</t>
  </si>
  <si>
    <t>Vápenocementová omítka štuková dvouvrstvá vnitřních stropů rovných nanášená ručně - po vybouraných příčkách</t>
  </si>
  <si>
    <t>9</t>
  </si>
  <si>
    <t>612321141</t>
  </si>
  <si>
    <t>Vápenocementová omítka štuková dvouvrstvá vnitřních stěn nanášená ručně - rýhy po bourání zdiva,obklady,soklu dlažby</t>
  </si>
  <si>
    <t>10</t>
  </si>
  <si>
    <t>M</t>
  </si>
  <si>
    <t>MAT</t>
  </si>
  <si>
    <t>Ostatní konstrukce a práce-bourání</t>
  </si>
  <si>
    <t>13</t>
  </si>
  <si>
    <t>952901111</t>
  </si>
  <si>
    <t>Vyčištění budov bytové a občanské výstavby při výšce podlaží do 4 m</t>
  </si>
  <si>
    <t>14</t>
  </si>
  <si>
    <t>013</t>
  </si>
  <si>
    <t>962031132</t>
  </si>
  <si>
    <t>Bourání příček z cihel pálených na MVC tl do 100 mm</t>
  </si>
  <si>
    <t>15</t>
  </si>
  <si>
    <t>962031133</t>
  </si>
  <si>
    <t>Bourání příček z cihel pálených na MVC tl do 150 mm</t>
  </si>
  <si>
    <t>16</t>
  </si>
  <si>
    <t>964011211</t>
  </si>
  <si>
    <t>Vybourání ŽB překladů prefabrikovaných dl do 3 m hmotnosti do 50 kg/m</t>
  </si>
  <si>
    <t>m3</t>
  </si>
  <si>
    <t>17</t>
  </si>
  <si>
    <t>965081213</t>
  </si>
  <si>
    <t>Bourání podlah z dlaždic keramických nebo xylolitových tl do 10 mm plochy přes 1 m2</t>
  </si>
  <si>
    <t>18</t>
  </si>
  <si>
    <t>96508R001</t>
  </si>
  <si>
    <t xml:space="preserve">Vyrovnání podlahy, odstranění prachu pro povrchové úpravy </t>
  </si>
  <si>
    <t>19</t>
  </si>
  <si>
    <t>968072455</t>
  </si>
  <si>
    <t>Vybourání kovových dveřních zárubní pl do 2 m2</t>
  </si>
  <si>
    <t>20</t>
  </si>
  <si>
    <t>974031664</t>
  </si>
  <si>
    <t>Vysekání rýh ve zdivu cihelném pro vtahování nosníků hl do 150 mm v do 150 mm</t>
  </si>
  <si>
    <t>21</t>
  </si>
  <si>
    <t>978059511</t>
  </si>
  <si>
    <t xml:space="preserve">Odsekání a odebrání obkladů stěn z vnitřních obkládaček </t>
  </si>
  <si>
    <t>99</t>
  </si>
  <si>
    <t>Přesun hmot</t>
  </si>
  <si>
    <t>22</t>
  </si>
  <si>
    <t>997013501</t>
  </si>
  <si>
    <t>Odvoz suti na skládku a vybouraných hmot nebo meziskládku do 1 km se složením</t>
  </si>
  <si>
    <t>23</t>
  </si>
  <si>
    <t>997013509</t>
  </si>
  <si>
    <t>Příplatek k odvozu suti a vybouraných hmot na skládku ZKD 1 km přes 1 km 18*</t>
  </si>
  <si>
    <t>24</t>
  </si>
  <si>
    <t>997013831</t>
  </si>
  <si>
    <t>Poplatek za uložení stavebního směsného odpadu na skládce (skládkovné) (Radim)</t>
  </si>
  <si>
    <t>25</t>
  </si>
  <si>
    <t>221</t>
  </si>
  <si>
    <t>997221611</t>
  </si>
  <si>
    <t>Nakládání suti na dopravní prostředky pro vodorovnou dopravu</t>
  </si>
  <si>
    <t>26</t>
  </si>
  <si>
    <t>998011001</t>
  </si>
  <si>
    <t>Přesun hmot pro budovy zděné v do 6 m</t>
  </si>
  <si>
    <t>Práce a dodávky PSV</t>
  </si>
  <si>
    <t>soubor</t>
  </si>
  <si>
    <t>731</t>
  </si>
  <si>
    <t>Ústřední vytápění</t>
  </si>
  <si>
    <t>34</t>
  </si>
  <si>
    <t>73111R001</t>
  </si>
  <si>
    <t>Úpravy vytápění</t>
  </si>
  <si>
    <t>741</t>
  </si>
  <si>
    <t>Elektromontáže</t>
  </si>
  <si>
    <t>35</t>
  </si>
  <si>
    <t>74111R001</t>
  </si>
  <si>
    <t>Úpravy elektroinstalace vč. nutných demontáží</t>
  </si>
  <si>
    <t>766</t>
  </si>
  <si>
    <t>Konstrukce truhlářské</t>
  </si>
  <si>
    <t>36</t>
  </si>
  <si>
    <t>766662811</t>
  </si>
  <si>
    <t>Demontáž truhlářských prahů dveří jednokřídlových</t>
  </si>
  <si>
    <t>37</t>
  </si>
  <si>
    <t>766691911</t>
  </si>
  <si>
    <t>Vyvěšení nebo zavěšení dřevěných křídel oken pl do 1,5 m2</t>
  </si>
  <si>
    <t>41</t>
  </si>
  <si>
    <t>998766201</t>
  </si>
  <si>
    <t>Přesun hmot procentní pro konstrukce truhlářské v objektech v do 6 m</t>
  </si>
  <si>
    <t>771</t>
  </si>
  <si>
    <t>Podlahy z dlaždic</t>
  </si>
  <si>
    <t>42</t>
  </si>
  <si>
    <t>771471113</t>
  </si>
  <si>
    <t>Montáž soklíků z dlaždic keramických rovných do malty v do 120 mm</t>
  </si>
  <si>
    <t>43</t>
  </si>
  <si>
    <t>597611210</t>
  </si>
  <si>
    <t xml:space="preserve">dlaždice keramické </t>
  </si>
  <si>
    <t>44</t>
  </si>
  <si>
    <t>771575113</t>
  </si>
  <si>
    <t>Montáž podlah keramických režných hladkých lepených disperzním lepidlem do 12 ks/m2</t>
  </si>
  <si>
    <t>45</t>
  </si>
  <si>
    <t>46</t>
  </si>
  <si>
    <t>771579191</t>
  </si>
  <si>
    <t>Příplatek k montáž podlah keramických za plochu do 5 m2</t>
  </si>
  <si>
    <t>47</t>
  </si>
  <si>
    <t>771579196</t>
  </si>
  <si>
    <t>Příplatek k montáž podlah keramických za spárování tmelem dvousložkovým</t>
  </si>
  <si>
    <t>48</t>
  </si>
  <si>
    <t>771579197</t>
  </si>
  <si>
    <t>Příplatek k montáž podlah keramických za lepení dvousložkovým lepidlem</t>
  </si>
  <si>
    <t>49</t>
  </si>
  <si>
    <t>771591111</t>
  </si>
  <si>
    <t>Podlahy penetrace podkladu</t>
  </si>
  <si>
    <t>50</t>
  </si>
  <si>
    <t>998771201</t>
  </si>
  <si>
    <t>Přesun hmot procentní pro podlahy z dlaždic v objektech v do 6 m</t>
  </si>
  <si>
    <t>776</t>
  </si>
  <si>
    <t>Podlahy povlakové</t>
  </si>
  <si>
    <t>51</t>
  </si>
  <si>
    <t>776491112</t>
  </si>
  <si>
    <t>Lepení plastové lišty přechodové samolepicí soklíky a lišty</t>
  </si>
  <si>
    <t>52</t>
  </si>
  <si>
    <t>697512</t>
  </si>
  <si>
    <t xml:space="preserve">lišta přechodová </t>
  </si>
  <si>
    <t>53</t>
  </si>
  <si>
    <t>776491113</t>
  </si>
  <si>
    <t>Lepení plastové lišty soklové řezané</t>
  </si>
  <si>
    <t>54</t>
  </si>
  <si>
    <t>6975120</t>
  </si>
  <si>
    <t xml:space="preserve">lišta kobercová </t>
  </si>
  <si>
    <t>55</t>
  </si>
  <si>
    <t>776572100</t>
  </si>
  <si>
    <t>Lepení pásů povlakových podlah textilních</t>
  </si>
  <si>
    <t>56</t>
  </si>
  <si>
    <t>697510010</t>
  </si>
  <si>
    <t>koberec zátěžový-vysoká zátěž</t>
  </si>
  <si>
    <t>57</t>
  </si>
  <si>
    <t>776990111</t>
  </si>
  <si>
    <t>Vyrovnání podkladu samonivelační stěrkou tl 3 mm pevnosti 15 Mpa</t>
  </si>
  <si>
    <t>58</t>
  </si>
  <si>
    <t>998776201</t>
  </si>
  <si>
    <t>Přesun hmot procentní pro podlahy povlakové v objektech v do 6 m</t>
  </si>
  <si>
    <t>783</t>
  </si>
  <si>
    <t>Dokončovací práce - nátěry</t>
  </si>
  <si>
    <t>59</t>
  </si>
  <si>
    <t>783222100</t>
  </si>
  <si>
    <t>Nátěry syntetické kovových doplňkových konstrukcí barva standardní dvojnásobné - nová zárubeň</t>
  </si>
  <si>
    <t>784</t>
  </si>
  <si>
    <t>Dokončovací práce - malby</t>
  </si>
  <si>
    <t>60</t>
  </si>
  <si>
    <t>7844252R1</t>
  </si>
  <si>
    <t xml:space="preserve">Malby </t>
  </si>
  <si>
    <t>795</t>
  </si>
  <si>
    <t>Různé</t>
  </si>
  <si>
    <t>61</t>
  </si>
  <si>
    <t>79541R001</t>
  </si>
  <si>
    <t>D+M folie proti prachu</t>
  </si>
  <si>
    <t>Zařízení staveniště 2,6%</t>
  </si>
  <si>
    <t>Provozní vlivy 3%</t>
  </si>
  <si>
    <t>Stavební úpravy - sloučení tříd - MŠ Bachmačská</t>
  </si>
  <si>
    <t>KRYCÍ LIST - VÝKAZ VÝMĚR</t>
  </si>
  <si>
    <t>VV1</t>
  </si>
  <si>
    <t xml:space="preserve">REKAPITULACE </t>
  </si>
  <si>
    <t>VÝKAZ VÝMĚR</t>
  </si>
  <si>
    <t>Válcované nosníky do č.12 dodatečně osazované do připravených otvorů, 2x I č. 110</t>
  </si>
  <si>
    <t>oprava rozvodů v jedné části školy</t>
  </si>
  <si>
    <t>Viz. Výkres elektro</t>
  </si>
  <si>
    <t>pokládka lina vč. Lepené lišty</t>
  </si>
  <si>
    <t>ks</t>
  </si>
  <si>
    <t xml:space="preserve">dveře schrnovací - koženkové vč. dl. 2,8 m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</si>
</sst>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/>
      <protection/>
    </xf>
    <xf numFmtId="0" fontId="16" fillId="0" borderId="63" xfId="0" applyFont="1" applyBorder="1" applyAlignment="1" applyProtection="1">
      <alignment horizontal="left" vertical="center"/>
      <protection/>
    </xf>
    <xf numFmtId="0" fontId="16" fillId="0" borderId="63" xfId="0" applyFont="1" applyBorder="1" applyAlignment="1" applyProtection="1">
      <alignment horizontal="center" vertical="center"/>
      <protection/>
    </xf>
    <xf numFmtId="166" fontId="16" fillId="0" borderId="63" xfId="0" applyNumberFormat="1" applyFont="1" applyBorder="1" applyAlignment="1" applyProtection="1">
      <alignment horizontal="right" vertical="center"/>
      <protection/>
    </xf>
    <xf numFmtId="168" fontId="16" fillId="0" borderId="63" xfId="0" applyNumberFormat="1" applyFont="1" applyBorder="1" applyAlignment="1" applyProtection="1">
      <alignment horizontal="right" vertical="center"/>
      <protection/>
    </xf>
    <xf numFmtId="0" fontId="9" fillId="0" borderId="63" xfId="0" applyFont="1" applyBorder="1" applyAlignment="1" applyProtection="1">
      <alignment horizontal="left" vertical="center"/>
      <protection/>
    </xf>
    <xf numFmtId="0" fontId="17" fillId="0" borderId="63" xfId="0" applyFont="1" applyBorder="1" applyAlignment="1" applyProtection="1">
      <alignment horizontal="center" vertical="center"/>
      <protection/>
    </xf>
    <xf numFmtId="0" fontId="17" fillId="0" borderId="63" xfId="0" applyFont="1" applyBorder="1" applyAlignment="1" applyProtection="1">
      <alignment horizontal="left" vertical="center"/>
      <protection/>
    </xf>
    <xf numFmtId="166" fontId="17" fillId="0" borderId="63" xfId="0" applyNumberFormat="1" applyFont="1" applyBorder="1" applyAlignment="1" applyProtection="1">
      <alignment horizontal="right" vertical="center"/>
      <protection/>
    </xf>
    <xf numFmtId="168" fontId="17" fillId="0" borderId="63" xfId="0" applyNumberFormat="1" applyFont="1" applyBorder="1" applyAlignment="1" applyProtection="1">
      <alignment horizontal="right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49" fontId="2" fillId="0" borderId="63" xfId="0" applyNumberFormat="1" applyFont="1" applyBorder="1" applyAlignment="1" applyProtection="1">
      <alignment horizontal="left" vertical="top"/>
      <protection/>
    </xf>
    <xf numFmtId="0" fontId="2" fillId="0" borderId="63" xfId="0" applyFont="1" applyBorder="1" applyAlignment="1" applyProtection="1">
      <alignment horizontal="left" vertical="center" wrapText="1"/>
      <protection/>
    </xf>
    <xf numFmtId="168" fontId="2" fillId="0" borderId="63" xfId="0" applyNumberFormat="1" applyFont="1" applyBorder="1" applyAlignment="1" applyProtection="1">
      <alignment horizontal="right" vertical="center"/>
      <protection/>
    </xf>
    <xf numFmtId="166" fontId="2" fillId="0" borderId="63" xfId="0" applyNumberFormat="1" applyFont="1" applyBorder="1" applyAlignment="1" applyProtection="1">
      <alignment horizontal="right" vertical="center"/>
      <protection/>
    </xf>
    <xf numFmtId="169" fontId="2" fillId="0" borderId="63" xfId="0" applyNumberFormat="1" applyFont="1" applyBorder="1" applyAlignment="1" applyProtection="1">
      <alignment horizontal="right" vertical="center"/>
      <protection/>
    </xf>
    <xf numFmtId="170" fontId="2" fillId="0" borderId="63" xfId="0" applyNumberFormat="1" applyFont="1" applyBorder="1" applyAlignment="1" applyProtection="1">
      <alignment horizontal="right" vertical="center"/>
      <protection/>
    </xf>
    <xf numFmtId="0" fontId="18" fillId="0" borderId="63" xfId="0" applyFont="1" applyBorder="1" applyAlignment="1" applyProtection="1">
      <alignment horizontal="center" vertical="center"/>
      <protection/>
    </xf>
    <xf numFmtId="0" fontId="18" fillId="0" borderId="63" xfId="0" applyFont="1" applyBorder="1" applyAlignment="1" applyProtection="1">
      <alignment horizontal="left" vertical="center"/>
      <protection/>
    </xf>
    <xf numFmtId="166" fontId="18" fillId="0" borderId="63" xfId="0" applyNumberFormat="1" applyFont="1" applyBorder="1" applyAlignment="1" applyProtection="1">
      <alignment horizontal="right" vertical="center"/>
      <protection/>
    </xf>
    <xf numFmtId="168" fontId="18" fillId="0" borderId="63" xfId="0" applyNumberFormat="1" applyFont="1" applyBorder="1" applyAlignment="1" applyProtection="1">
      <alignment horizontal="right" vertical="center"/>
      <protection/>
    </xf>
    <xf numFmtId="0" fontId="21" fillId="0" borderId="63" xfId="0" applyFont="1" applyBorder="1" applyAlignment="1" applyProtection="1">
      <alignment horizontal="center" vertical="center"/>
      <protection/>
    </xf>
    <xf numFmtId="49" fontId="21" fillId="0" borderId="63" xfId="0" applyNumberFormat="1" applyFont="1" applyBorder="1" applyAlignment="1" applyProtection="1">
      <alignment horizontal="left" vertical="top"/>
      <protection/>
    </xf>
    <xf numFmtId="0" fontId="21" fillId="0" borderId="63" xfId="0" applyFont="1" applyBorder="1" applyAlignment="1" applyProtection="1">
      <alignment horizontal="left" vertical="center" wrapText="1"/>
      <protection/>
    </xf>
    <xf numFmtId="168" fontId="21" fillId="0" borderId="63" xfId="0" applyNumberFormat="1" applyFont="1" applyBorder="1" applyAlignment="1" applyProtection="1">
      <alignment horizontal="right" vertical="center"/>
      <protection/>
    </xf>
    <xf numFmtId="166" fontId="21" fillId="0" borderId="63" xfId="0" applyNumberFormat="1" applyFont="1" applyBorder="1" applyAlignment="1" applyProtection="1">
      <alignment horizontal="right" vertical="center"/>
      <protection/>
    </xf>
    <xf numFmtId="169" fontId="21" fillId="0" borderId="63" xfId="0" applyNumberFormat="1" applyFont="1" applyBorder="1" applyAlignment="1" applyProtection="1">
      <alignment horizontal="right" vertical="center"/>
      <protection/>
    </xf>
    <xf numFmtId="170" fontId="21" fillId="0" borderId="63" xfId="0" applyNumberFormat="1" applyFont="1" applyBorder="1" applyAlignment="1" applyProtection="1">
      <alignment horizontal="right" vertical="center"/>
      <protection/>
    </xf>
    <xf numFmtId="0" fontId="19" fillId="0" borderId="63" xfId="0" applyFont="1" applyBorder="1" applyAlignment="1" applyProtection="1">
      <alignment horizontal="left" vertical="center"/>
      <protection/>
    </xf>
    <xf numFmtId="0" fontId="20" fillId="0" borderId="63" xfId="0" applyFont="1" applyBorder="1" applyAlignment="1" applyProtection="1">
      <alignment horizontal="left" vertical="center"/>
      <protection/>
    </xf>
    <xf numFmtId="166" fontId="20" fillId="0" borderId="63" xfId="0" applyNumberFormat="1" applyFont="1" applyBorder="1" applyAlignment="1" applyProtection="1">
      <alignment horizontal="right" vertical="center"/>
      <protection/>
    </xf>
    <xf numFmtId="168" fontId="20" fillId="0" borderId="63" xfId="0" applyNumberFormat="1" applyFont="1" applyBorder="1" applyAlignment="1" applyProtection="1">
      <alignment horizontal="right" vertical="center"/>
      <protection/>
    </xf>
    <xf numFmtId="0" fontId="0" fillId="0" borderId="63" xfId="0" applyBorder="1" applyAlignment="1" applyProtection="1">
      <alignment horizontal="left" vertical="top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64" fontId="7" fillId="0" borderId="18" xfId="0" applyNumberFormat="1" applyFont="1" applyBorder="1" applyAlignment="1" applyProtection="1">
      <alignment horizontal="left" vertical="center"/>
      <protection/>
    </xf>
    <xf numFmtId="164" fontId="7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W27" sqref="W27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8.5" customHeight="1">
      <c r="A2" s="3"/>
      <c r="B2" s="4"/>
      <c r="C2" s="4"/>
      <c r="D2" s="4"/>
      <c r="E2" s="4"/>
      <c r="F2" s="4"/>
      <c r="G2" s="6" t="s">
        <v>284</v>
      </c>
      <c r="H2" s="4"/>
      <c r="I2" s="4"/>
      <c r="J2" s="4"/>
      <c r="K2" s="4"/>
      <c r="L2" s="4"/>
      <c r="M2" s="4"/>
      <c r="N2" s="4"/>
      <c r="O2" s="4"/>
      <c r="P2" s="4"/>
      <c r="Q2" s="4"/>
      <c r="R2" s="166" t="s">
        <v>285</v>
      </c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0</v>
      </c>
      <c r="C5" s="14"/>
      <c r="D5" s="14"/>
      <c r="E5" s="199" t="s">
        <v>283</v>
      </c>
      <c r="F5" s="200"/>
      <c r="G5" s="200"/>
      <c r="H5" s="200"/>
      <c r="I5" s="200"/>
      <c r="J5" s="201"/>
      <c r="K5" s="14"/>
      <c r="L5" s="14"/>
      <c r="M5" s="14"/>
      <c r="N5" s="14"/>
      <c r="O5" s="14" t="s">
        <v>1</v>
      </c>
      <c r="P5" s="15" t="s">
        <v>2</v>
      </c>
      <c r="Q5" s="16"/>
      <c r="R5" s="17"/>
      <c r="S5" s="18"/>
    </row>
    <row r="6" spans="1:19" ht="17.25" customHeight="1" hidden="1">
      <c r="A6" s="13"/>
      <c r="B6" s="14" t="s">
        <v>3</v>
      </c>
      <c r="C6" s="14"/>
      <c r="D6" s="14"/>
      <c r="E6" s="19" t="s">
        <v>4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5</v>
      </c>
      <c r="C7" s="14"/>
      <c r="D7" s="14"/>
      <c r="E7" s="202" t="s">
        <v>2</v>
      </c>
      <c r="F7" s="203"/>
      <c r="G7" s="203"/>
      <c r="H7" s="203"/>
      <c r="I7" s="203"/>
      <c r="J7" s="204"/>
      <c r="K7" s="14"/>
      <c r="L7" s="14"/>
      <c r="M7" s="14"/>
      <c r="N7" s="14"/>
      <c r="O7" s="14" t="s">
        <v>6</v>
      </c>
      <c r="P7" s="24"/>
      <c r="Q7" s="22"/>
      <c r="R7" s="20"/>
      <c r="S7" s="18"/>
    </row>
    <row r="8" spans="1:19" ht="17.25" customHeight="1" hidden="1">
      <c r="A8" s="13"/>
      <c r="B8" s="14" t="s">
        <v>7</v>
      </c>
      <c r="C8" s="14"/>
      <c r="D8" s="14"/>
      <c r="E8" s="23" t="s">
        <v>2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8</v>
      </c>
      <c r="C9" s="14"/>
      <c r="D9" s="14"/>
      <c r="E9" s="205" t="s">
        <v>2</v>
      </c>
      <c r="F9" s="206"/>
      <c r="G9" s="206"/>
      <c r="H9" s="206"/>
      <c r="I9" s="206"/>
      <c r="J9" s="207"/>
      <c r="K9" s="14"/>
      <c r="L9" s="14"/>
      <c r="M9" s="14"/>
      <c r="N9" s="14"/>
      <c r="O9" s="14" t="s">
        <v>9</v>
      </c>
      <c r="P9" s="208" t="s">
        <v>10</v>
      </c>
      <c r="Q9" s="206"/>
      <c r="R9" s="207"/>
      <c r="S9" s="18"/>
    </row>
    <row r="10" spans="1:19" ht="17.25" customHeight="1" hidden="1">
      <c r="A10" s="13"/>
      <c r="B10" s="14" t="s">
        <v>11</v>
      </c>
      <c r="C10" s="14"/>
      <c r="D10" s="14"/>
      <c r="E10" s="25" t="s">
        <v>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12</v>
      </c>
      <c r="C11" s="14"/>
      <c r="D11" s="14"/>
      <c r="E11" s="25" t="s">
        <v>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13</v>
      </c>
      <c r="C12" s="14"/>
      <c r="D12" s="14"/>
      <c r="E12" s="25" t="s">
        <v>2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2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2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14</v>
      </c>
      <c r="P25" s="14" t="s">
        <v>15</v>
      </c>
      <c r="Q25" s="14"/>
      <c r="R25" s="14"/>
      <c r="S25" s="18"/>
    </row>
    <row r="26" spans="1:19" ht="17.25" customHeight="1">
      <c r="A26" s="13"/>
      <c r="B26" s="14" t="s">
        <v>16</v>
      </c>
      <c r="C26" s="14"/>
      <c r="D26" s="14"/>
      <c r="E26" s="15" t="s">
        <v>17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18</v>
      </c>
      <c r="C27" s="14"/>
      <c r="D27" s="14"/>
      <c r="E27" s="24" t="s">
        <v>19</v>
      </c>
      <c r="F27" s="14"/>
      <c r="G27" s="14"/>
      <c r="H27" s="14"/>
      <c r="I27" s="14"/>
      <c r="J27" s="20"/>
      <c r="K27" s="14"/>
      <c r="L27" s="14"/>
      <c r="M27" s="14"/>
      <c r="N27" s="14"/>
      <c r="O27" s="28" t="s">
        <v>20</v>
      </c>
      <c r="P27" s="29" t="s">
        <v>21</v>
      </c>
      <c r="Q27" s="30"/>
      <c r="R27" s="31"/>
      <c r="S27" s="18"/>
    </row>
    <row r="28" spans="1:19" ht="17.25" customHeight="1">
      <c r="A28" s="13"/>
      <c r="B28" s="14" t="s">
        <v>22</v>
      </c>
      <c r="C28" s="14"/>
      <c r="D28" s="14"/>
      <c r="E28" s="24" t="s">
        <v>2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23</v>
      </c>
      <c r="F30" s="14"/>
      <c r="G30" s="14" t="s">
        <v>24</v>
      </c>
      <c r="H30" s="14"/>
      <c r="I30" s="14"/>
      <c r="J30" s="14"/>
      <c r="K30" s="14"/>
      <c r="L30" s="14"/>
      <c r="M30" s="14"/>
      <c r="N30" s="14"/>
      <c r="O30" s="35" t="s">
        <v>25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 t="s">
        <v>19</v>
      </c>
      <c r="H31" s="37"/>
      <c r="I31" s="38"/>
      <c r="J31" s="14"/>
      <c r="K31" s="14"/>
      <c r="L31" s="14"/>
      <c r="M31" s="14"/>
      <c r="N31" s="14"/>
      <c r="O31" s="39" t="s">
        <v>26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27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28</v>
      </c>
      <c r="B34" s="49"/>
      <c r="C34" s="49"/>
      <c r="D34" s="50"/>
      <c r="E34" s="51" t="s">
        <v>29</v>
      </c>
      <c r="F34" s="50"/>
      <c r="G34" s="51" t="s">
        <v>30</v>
      </c>
      <c r="H34" s="49"/>
      <c r="I34" s="50"/>
      <c r="J34" s="51" t="s">
        <v>31</v>
      </c>
      <c r="K34" s="49"/>
      <c r="L34" s="51" t="s">
        <v>32</v>
      </c>
      <c r="M34" s="49"/>
      <c r="N34" s="49"/>
      <c r="O34" s="50"/>
      <c r="P34" s="51" t="s">
        <v>33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34</v>
      </c>
      <c r="F36" s="45"/>
      <c r="G36" s="45"/>
      <c r="H36" s="45"/>
      <c r="I36" s="45"/>
      <c r="J36" s="62" t="s">
        <v>35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36</v>
      </c>
      <c r="B37" s="64"/>
      <c r="C37" s="65" t="s">
        <v>37</v>
      </c>
      <c r="D37" s="66"/>
      <c r="E37" s="66"/>
      <c r="F37" s="67"/>
      <c r="G37" s="63" t="s">
        <v>38</v>
      </c>
      <c r="H37" s="68"/>
      <c r="I37" s="65" t="s">
        <v>39</v>
      </c>
      <c r="J37" s="66"/>
      <c r="K37" s="66"/>
      <c r="L37" s="63" t="s">
        <v>40</v>
      </c>
      <c r="M37" s="68"/>
      <c r="N37" s="65" t="s">
        <v>41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42</v>
      </c>
      <c r="C38" s="17"/>
      <c r="D38" s="71" t="s">
        <v>43</v>
      </c>
      <c r="E38" s="72"/>
      <c r="F38" s="73"/>
      <c r="G38" s="69">
        <v>8</v>
      </c>
      <c r="H38" s="74" t="s">
        <v>44</v>
      </c>
      <c r="I38" s="31"/>
      <c r="J38" s="75"/>
      <c r="K38" s="76"/>
      <c r="L38" s="69">
        <v>13</v>
      </c>
      <c r="M38" s="29" t="s">
        <v>281</v>
      </c>
      <c r="N38" s="37"/>
      <c r="O38" s="37"/>
      <c r="P38" s="77">
        <f>M49</f>
        <v>20</v>
      </c>
      <c r="Q38" s="78" t="s">
        <v>45</v>
      </c>
      <c r="R38" s="72"/>
      <c r="S38" s="73"/>
    </row>
    <row r="39" spans="1:19" ht="20.25" customHeight="1">
      <c r="A39" s="69">
        <v>2</v>
      </c>
      <c r="B39" s="79"/>
      <c r="C39" s="34"/>
      <c r="D39" s="71" t="s">
        <v>46</v>
      </c>
      <c r="E39" s="72"/>
      <c r="F39" s="73"/>
      <c r="G39" s="69">
        <v>9</v>
      </c>
      <c r="H39" s="14" t="s">
        <v>47</v>
      </c>
      <c r="I39" s="71"/>
      <c r="J39" s="75"/>
      <c r="K39" s="76"/>
      <c r="L39" s="69">
        <v>14</v>
      </c>
      <c r="M39" s="29" t="s">
        <v>48</v>
      </c>
      <c r="N39" s="37"/>
      <c r="O39" s="37"/>
      <c r="P39" s="77">
        <f>M49</f>
        <v>20</v>
      </c>
      <c r="Q39" s="78" t="s">
        <v>45</v>
      </c>
      <c r="R39" s="72"/>
      <c r="S39" s="73"/>
    </row>
    <row r="40" spans="1:19" ht="20.25" customHeight="1">
      <c r="A40" s="69">
        <v>3</v>
      </c>
      <c r="B40" s="70" t="s">
        <v>49</v>
      </c>
      <c r="C40" s="17"/>
      <c r="D40" s="71" t="s">
        <v>43</v>
      </c>
      <c r="E40" s="72"/>
      <c r="F40" s="73"/>
      <c r="G40" s="69">
        <v>10</v>
      </c>
      <c r="H40" s="74" t="s">
        <v>50</v>
      </c>
      <c r="I40" s="31"/>
      <c r="J40" s="75"/>
      <c r="K40" s="76"/>
      <c r="L40" s="69">
        <v>15</v>
      </c>
      <c r="M40" s="29" t="s">
        <v>51</v>
      </c>
      <c r="N40" s="37"/>
      <c r="O40" s="37"/>
      <c r="P40" s="77">
        <f>M49</f>
        <v>20</v>
      </c>
      <c r="Q40" s="78" t="s">
        <v>45</v>
      </c>
      <c r="R40" s="72"/>
      <c r="S40" s="73"/>
    </row>
    <row r="41" spans="1:19" ht="20.25" customHeight="1">
      <c r="A41" s="69">
        <v>4</v>
      </c>
      <c r="B41" s="79"/>
      <c r="C41" s="34"/>
      <c r="D41" s="71" t="s">
        <v>46</v>
      </c>
      <c r="E41" s="72"/>
      <c r="F41" s="73"/>
      <c r="G41" s="69">
        <v>11</v>
      </c>
      <c r="H41" s="74"/>
      <c r="I41" s="31"/>
      <c r="J41" s="75"/>
      <c r="K41" s="76"/>
      <c r="L41" s="69">
        <v>16</v>
      </c>
      <c r="M41" s="29" t="s">
        <v>282</v>
      </c>
      <c r="N41" s="37"/>
      <c r="O41" s="37"/>
      <c r="P41" s="77">
        <f>M49</f>
        <v>20</v>
      </c>
      <c r="Q41" s="78" t="s">
        <v>45</v>
      </c>
      <c r="R41" s="72"/>
      <c r="S41" s="73"/>
    </row>
    <row r="42" spans="1:19" ht="20.25" customHeight="1">
      <c r="A42" s="69">
        <v>5</v>
      </c>
      <c r="B42" s="70" t="s">
        <v>52</v>
      </c>
      <c r="C42" s="17"/>
      <c r="D42" s="71" t="s">
        <v>43</v>
      </c>
      <c r="E42" s="72"/>
      <c r="F42" s="73"/>
      <c r="G42" s="80"/>
      <c r="H42" s="37"/>
      <c r="I42" s="31"/>
      <c r="J42" s="81"/>
      <c r="K42" s="76"/>
      <c r="L42" s="69">
        <v>17</v>
      </c>
      <c r="M42" s="29" t="s">
        <v>53</v>
      </c>
      <c r="N42" s="37"/>
      <c r="O42" s="37"/>
      <c r="P42" s="77">
        <f>M49</f>
        <v>20</v>
      </c>
      <c r="Q42" s="78" t="s">
        <v>45</v>
      </c>
      <c r="R42" s="72"/>
      <c r="S42" s="73"/>
    </row>
    <row r="43" spans="1:19" ht="20.25" customHeight="1">
      <c r="A43" s="69">
        <v>6</v>
      </c>
      <c r="B43" s="79"/>
      <c r="C43" s="34"/>
      <c r="D43" s="71" t="s">
        <v>46</v>
      </c>
      <c r="E43" s="72"/>
      <c r="F43" s="73"/>
      <c r="G43" s="80"/>
      <c r="H43" s="37"/>
      <c r="I43" s="31"/>
      <c r="J43" s="81"/>
      <c r="K43" s="76"/>
      <c r="L43" s="69">
        <v>18</v>
      </c>
      <c r="M43" s="74" t="s">
        <v>54</v>
      </c>
      <c r="N43" s="37"/>
      <c r="O43" s="37"/>
      <c r="P43" s="37"/>
      <c r="Q43" s="31"/>
      <c r="R43" s="72"/>
      <c r="S43" s="73"/>
    </row>
    <row r="44" spans="1:19" ht="20.25" customHeight="1">
      <c r="A44" s="69">
        <v>7</v>
      </c>
      <c r="B44" s="82" t="s">
        <v>55</v>
      </c>
      <c r="C44" s="37"/>
      <c r="D44" s="31"/>
      <c r="E44" s="83"/>
      <c r="F44" s="47"/>
      <c r="G44" s="69">
        <v>12</v>
      </c>
      <c r="H44" s="82" t="s">
        <v>56</v>
      </c>
      <c r="I44" s="31"/>
      <c r="J44" s="84"/>
      <c r="K44" s="85"/>
      <c r="L44" s="69">
        <v>19</v>
      </c>
      <c r="M44" s="70" t="s">
        <v>57</v>
      </c>
      <c r="N44" s="27"/>
      <c r="O44" s="27"/>
      <c r="P44" s="27"/>
      <c r="Q44" s="86"/>
      <c r="R44" s="83"/>
      <c r="S44" s="47"/>
    </row>
    <row r="45" spans="1:19" ht="20.25" customHeight="1">
      <c r="A45" s="87">
        <v>20</v>
      </c>
      <c r="B45" s="88" t="s">
        <v>58</v>
      </c>
      <c r="C45" s="89"/>
      <c r="D45" s="90"/>
      <c r="E45" s="91"/>
      <c r="F45" s="43"/>
      <c r="G45" s="87">
        <v>21</v>
      </c>
      <c r="H45" s="88" t="s">
        <v>59</v>
      </c>
      <c r="I45" s="90"/>
      <c r="J45" s="92"/>
      <c r="K45" s="93">
        <f>M49</f>
        <v>20</v>
      </c>
      <c r="L45" s="87">
        <v>22</v>
      </c>
      <c r="M45" s="88" t="s">
        <v>60</v>
      </c>
      <c r="N45" s="89"/>
      <c r="O45" s="89"/>
      <c r="P45" s="89"/>
      <c r="Q45" s="90"/>
      <c r="R45" s="91"/>
      <c r="S45" s="43"/>
    </row>
    <row r="46" spans="1:19" ht="20.25" customHeight="1">
      <c r="A46" s="94" t="s">
        <v>18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61</v>
      </c>
      <c r="M46" s="50"/>
      <c r="N46" s="65" t="s">
        <v>62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63</v>
      </c>
      <c r="N47" s="37"/>
      <c r="O47" s="37"/>
      <c r="P47" s="37"/>
      <c r="Q47" s="73"/>
      <c r="R47" s="83"/>
      <c r="S47" s="98">
        <f>E44+J44+R44+E45+J45+R45</f>
        <v>0</v>
      </c>
    </row>
    <row r="48" spans="1:19" ht="20.25" customHeight="1">
      <c r="A48" s="99" t="s">
        <v>64</v>
      </c>
      <c r="B48" s="33"/>
      <c r="C48" s="33"/>
      <c r="D48" s="33"/>
      <c r="E48" s="33"/>
      <c r="F48" s="34"/>
      <c r="G48" s="100" t="s">
        <v>65</v>
      </c>
      <c r="H48" s="33"/>
      <c r="I48" s="33"/>
      <c r="J48" s="33"/>
      <c r="K48" s="33"/>
      <c r="L48" s="69">
        <v>24</v>
      </c>
      <c r="M48" s="101">
        <v>14</v>
      </c>
      <c r="N48" s="34" t="s">
        <v>45</v>
      </c>
      <c r="O48" s="102"/>
      <c r="P48" s="37" t="s">
        <v>66</v>
      </c>
      <c r="Q48" s="31"/>
      <c r="R48" s="103"/>
      <c r="S48" s="104">
        <f>O48*M48/100</f>
        <v>0</v>
      </c>
    </row>
    <row r="49" spans="1:19" ht="20.25" customHeight="1">
      <c r="A49" s="105" t="s">
        <v>16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20</v>
      </c>
      <c r="N49" s="31" t="s">
        <v>45</v>
      </c>
      <c r="O49" s="102"/>
      <c r="P49" s="37" t="s">
        <v>66</v>
      </c>
      <c r="Q49" s="31"/>
      <c r="R49" s="72"/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67</v>
      </c>
      <c r="N50" s="89"/>
      <c r="O50" s="89"/>
      <c r="P50" s="89"/>
      <c r="Q50" s="110"/>
      <c r="R50" s="111"/>
      <c r="S50" s="112"/>
    </row>
    <row r="51" spans="1:19" ht="20.25" customHeight="1">
      <c r="A51" s="99" t="s">
        <v>64</v>
      </c>
      <c r="B51" s="33"/>
      <c r="C51" s="33"/>
      <c r="D51" s="33"/>
      <c r="E51" s="33"/>
      <c r="F51" s="34"/>
      <c r="G51" s="100" t="s">
        <v>65</v>
      </c>
      <c r="H51" s="33"/>
      <c r="I51" s="33"/>
      <c r="J51" s="33"/>
      <c r="K51" s="33"/>
      <c r="L51" s="63" t="s">
        <v>68</v>
      </c>
      <c r="M51" s="50"/>
      <c r="N51" s="65" t="s">
        <v>69</v>
      </c>
      <c r="O51" s="49"/>
      <c r="P51" s="49"/>
      <c r="Q51" s="49"/>
      <c r="R51" s="113"/>
      <c r="S51" s="52"/>
    </row>
    <row r="52" spans="1:19" ht="20.25" customHeight="1">
      <c r="A52" s="105" t="s">
        <v>22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70</v>
      </c>
      <c r="N52" s="37"/>
      <c r="O52" s="37"/>
      <c r="P52" s="37"/>
      <c r="Q52" s="31"/>
      <c r="R52" s="72"/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71</v>
      </c>
      <c r="N53" s="37"/>
      <c r="O53" s="37"/>
      <c r="P53" s="37"/>
      <c r="Q53" s="31"/>
      <c r="R53" s="72"/>
      <c r="S53" s="73"/>
    </row>
    <row r="54" spans="1:19" ht="20.25" customHeight="1">
      <c r="A54" s="114" t="s">
        <v>64</v>
      </c>
      <c r="B54" s="42"/>
      <c r="C54" s="42"/>
      <c r="D54" s="42"/>
      <c r="E54" s="42"/>
      <c r="F54" s="115"/>
      <c r="G54" s="116" t="s">
        <v>65</v>
      </c>
      <c r="H54" s="42"/>
      <c r="I54" s="42"/>
      <c r="J54" s="42"/>
      <c r="K54" s="42"/>
      <c r="L54" s="87">
        <v>29</v>
      </c>
      <c r="M54" s="88" t="s">
        <v>72</v>
      </c>
      <c r="N54" s="89"/>
      <c r="O54" s="89"/>
      <c r="P54" s="89"/>
      <c r="Q54" s="90"/>
      <c r="R54" s="56"/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pane ySplit="13" topLeftCell="A17" activePane="bottomLeft" state="frozen"/>
      <selection pane="topLeft" activeCell="A1" sqref="A1"/>
      <selection pane="bottomLeft" activeCell="B38" sqref="B38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286</v>
      </c>
      <c r="B1" s="119"/>
      <c r="C1" s="119" t="s">
        <v>285</v>
      </c>
      <c r="D1" s="119"/>
      <c r="E1" s="119"/>
    </row>
    <row r="2" spans="1:5" ht="12" customHeight="1">
      <c r="A2" s="120" t="s">
        <v>73</v>
      </c>
      <c r="B2" s="121" t="str">
        <f>'Krycí list'!E5</f>
        <v>Stavební úpravy - sloučení tříd - MŠ Bachmačská</v>
      </c>
      <c r="C2" s="122"/>
      <c r="D2" s="122"/>
      <c r="E2" s="122"/>
    </row>
    <row r="3" spans="1:5" ht="12" customHeight="1">
      <c r="A3" s="120" t="s">
        <v>74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75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76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77</v>
      </c>
      <c r="B7" s="121" t="str">
        <f>'Krycí list'!E26</f>
        <v>Město Kolín</v>
      </c>
      <c r="C7" s="123"/>
      <c r="D7" s="121"/>
      <c r="E7" s="124"/>
    </row>
    <row r="8" spans="1:5" ht="12" customHeight="1">
      <c r="A8" s="121" t="s">
        <v>78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79</v>
      </c>
      <c r="B9" s="121" t="s">
        <v>26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80</v>
      </c>
      <c r="B11" s="126" t="s">
        <v>81</v>
      </c>
      <c r="C11" s="127" t="s">
        <v>82</v>
      </c>
      <c r="D11" s="128" t="s">
        <v>83</v>
      </c>
      <c r="E11" s="127" t="s">
        <v>84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Výkaz!D14</f>
        <v>HSV</v>
      </c>
      <c r="B14" s="138" t="str">
        <f>Výkaz!E14</f>
        <v>Práce a dodávky HSV</v>
      </c>
      <c r="C14" s="139"/>
      <c r="D14" s="140">
        <f>Výkaz!K14</f>
        <v>0</v>
      </c>
      <c r="E14" s="140">
        <f>Výkaz!M14</f>
        <v>0</v>
      </c>
    </row>
    <row r="15" spans="1:5" s="136" customFormat="1" ht="12.75" customHeight="1">
      <c r="A15" s="141" t="str">
        <f>Výkaz!D15</f>
        <v>3</v>
      </c>
      <c r="B15" s="142" t="str">
        <f>Výkaz!E15</f>
        <v>Svislé a kompletní konstrukce</v>
      </c>
      <c r="C15" s="143"/>
      <c r="D15" s="144">
        <f>Výkaz!K15</f>
        <v>0</v>
      </c>
      <c r="E15" s="144">
        <f>Výkaz!M15</f>
        <v>0</v>
      </c>
    </row>
    <row r="16" spans="1:5" s="136" customFormat="1" ht="12.75" customHeight="1">
      <c r="A16" s="141" t="str">
        <f>Výkaz!D21</f>
        <v>4</v>
      </c>
      <c r="B16" s="142" t="str">
        <f>Výkaz!E21</f>
        <v>Vodorovné konstrukce</v>
      </c>
      <c r="C16" s="143"/>
      <c r="D16" s="144">
        <f>Výkaz!K21</f>
        <v>0</v>
      </c>
      <c r="E16" s="144">
        <f>Výkaz!M21</f>
        <v>0</v>
      </c>
    </row>
    <row r="17" spans="1:5" s="136" customFormat="1" ht="12.75" customHeight="1">
      <c r="A17" s="141" t="str">
        <f>Výkaz!D23</f>
        <v>6</v>
      </c>
      <c r="B17" s="142" t="str">
        <f>Výkaz!E23</f>
        <v>Úpravy povrchů, podlahy a osazování výplní</v>
      </c>
      <c r="C17" s="143"/>
      <c r="D17" s="144">
        <f>Výkaz!K23</f>
        <v>0</v>
      </c>
      <c r="E17" s="144">
        <f>Výkaz!M23</f>
        <v>0</v>
      </c>
    </row>
    <row r="18" spans="1:5" s="136" customFormat="1" ht="12.75" customHeight="1">
      <c r="A18" s="141" t="str">
        <f>Výkaz!D28</f>
        <v>9</v>
      </c>
      <c r="B18" s="142" t="str">
        <f>Výkaz!E28</f>
        <v>Ostatní konstrukce a práce-bourání</v>
      </c>
      <c r="C18" s="143"/>
      <c r="D18" s="144">
        <f>Výkaz!K28</f>
        <v>0</v>
      </c>
      <c r="E18" s="144">
        <f>Výkaz!M28</f>
        <v>0</v>
      </c>
    </row>
    <row r="19" spans="1:5" s="136" customFormat="1" ht="12.75" customHeight="1">
      <c r="A19" s="145" t="str">
        <f>Výkaz!D38</f>
        <v>99</v>
      </c>
      <c r="B19" s="146" t="str">
        <f>Výkaz!E38</f>
        <v>Přesun hmot</v>
      </c>
      <c r="C19" s="147"/>
      <c r="D19" s="148">
        <f>Výkaz!K38</f>
        <v>0</v>
      </c>
      <c r="E19" s="148">
        <f>Výkaz!M38</f>
        <v>0</v>
      </c>
    </row>
    <row r="20" spans="1:5" s="136" customFormat="1" ht="12.75" customHeight="1">
      <c r="A20" s="137" t="str">
        <f>Výkaz!D44</f>
        <v>PSV</v>
      </c>
      <c r="B20" s="138" t="str">
        <f>Výkaz!E44</f>
        <v>Práce a dodávky PSV</v>
      </c>
      <c r="C20" s="139"/>
      <c r="D20" s="140">
        <f>Výkaz!K44</f>
        <v>0</v>
      </c>
      <c r="E20" s="140">
        <f>Výkaz!M44</f>
        <v>0</v>
      </c>
    </row>
    <row r="21" spans="1:5" s="136" customFormat="1" ht="12.75" customHeight="1">
      <c r="A21" s="141" t="str">
        <f>Výkaz!D45</f>
        <v>731</v>
      </c>
      <c r="B21" s="142" t="str">
        <f>Výkaz!E45</f>
        <v>Ústřední vytápění</v>
      </c>
      <c r="C21" s="143"/>
      <c r="D21" s="144">
        <f>Výkaz!K45</f>
        <v>0</v>
      </c>
      <c r="E21" s="144">
        <f>Výkaz!M45</f>
        <v>0</v>
      </c>
    </row>
    <row r="22" spans="1:5" s="136" customFormat="1" ht="12.75" customHeight="1">
      <c r="A22" s="141" t="str">
        <f>Výkaz!D48</f>
        <v>741</v>
      </c>
      <c r="B22" s="142" t="str">
        <f>Výkaz!E48</f>
        <v>Elektromontáže</v>
      </c>
      <c r="C22" s="143"/>
      <c r="D22" s="144">
        <f>Výkaz!K48</f>
        <v>0</v>
      </c>
      <c r="E22" s="144">
        <f>Výkaz!M48</f>
        <v>0</v>
      </c>
    </row>
    <row r="23" spans="1:5" s="136" customFormat="1" ht="12.75" customHeight="1">
      <c r="A23" s="141" t="str">
        <f>Výkaz!D51</f>
        <v>766</v>
      </c>
      <c r="B23" s="142" t="str">
        <f>Výkaz!E51</f>
        <v>Konstrukce truhlářské</v>
      </c>
      <c r="C23" s="143"/>
      <c r="D23" s="144">
        <f>Výkaz!K51</f>
        <v>0</v>
      </c>
      <c r="E23" s="144">
        <f>Výkaz!M51</f>
        <v>0</v>
      </c>
    </row>
    <row r="24" spans="1:5" s="136" customFormat="1" ht="12.75" customHeight="1">
      <c r="A24" s="141" t="str">
        <f>Výkaz!D55</f>
        <v>771</v>
      </c>
      <c r="B24" s="142" t="str">
        <f>Výkaz!E55</f>
        <v>Podlahy z dlaždic</v>
      </c>
      <c r="C24" s="143"/>
      <c r="D24" s="144">
        <f>Výkaz!K55</f>
        <v>0</v>
      </c>
      <c r="E24" s="144">
        <f>Výkaz!M55</f>
        <v>0</v>
      </c>
    </row>
    <row r="25" spans="1:5" s="136" customFormat="1" ht="12.75" customHeight="1">
      <c r="A25" s="141" t="str">
        <f>Výkaz!D65</f>
        <v>776</v>
      </c>
      <c r="B25" s="142" t="str">
        <f>Výkaz!E65</f>
        <v>Podlahy povlakové</v>
      </c>
      <c r="C25" s="143"/>
      <c r="D25" s="144">
        <f>Výkaz!K65</f>
        <v>0</v>
      </c>
      <c r="E25" s="144">
        <f>Výkaz!M65</f>
        <v>0</v>
      </c>
    </row>
    <row r="26" spans="1:5" s="136" customFormat="1" ht="12.75" customHeight="1">
      <c r="A26" s="141" t="str">
        <f>Výkaz!D75</f>
        <v>783</v>
      </c>
      <c r="B26" s="142" t="str">
        <f>Výkaz!E75</f>
        <v>Dokončovací práce - nátěry</v>
      </c>
      <c r="C26" s="143"/>
      <c r="D26" s="144">
        <f>Výkaz!K75</f>
        <v>0</v>
      </c>
      <c r="E26" s="144">
        <f>Výkaz!M75</f>
        <v>0</v>
      </c>
    </row>
    <row r="27" spans="1:5" s="136" customFormat="1" ht="12.75" customHeight="1">
      <c r="A27" s="141" t="str">
        <f>Výkaz!D77</f>
        <v>784</v>
      </c>
      <c r="B27" s="142" t="str">
        <f>Výkaz!E77</f>
        <v>Dokončovací práce - malby</v>
      </c>
      <c r="C27" s="143"/>
      <c r="D27" s="144">
        <f>Výkaz!K77</f>
        <v>0</v>
      </c>
      <c r="E27" s="144">
        <f>Výkaz!M77</f>
        <v>0</v>
      </c>
    </row>
    <row r="28" spans="1:5" s="136" customFormat="1" ht="12.75" customHeight="1">
      <c r="A28" s="141" t="str">
        <f>Výkaz!D79</f>
        <v>795</v>
      </c>
      <c r="B28" s="142" t="str">
        <f>Výkaz!E79</f>
        <v>Různé</v>
      </c>
      <c r="C28" s="143"/>
      <c r="D28" s="144">
        <f>Výkaz!K79</f>
        <v>0</v>
      </c>
      <c r="E28" s="144">
        <f>Výkaz!M79</f>
        <v>0</v>
      </c>
    </row>
    <row r="29" spans="2:5" s="149" customFormat="1" ht="12.75" customHeight="1">
      <c r="B29" s="150" t="s">
        <v>85</v>
      </c>
      <c r="C29" s="151"/>
      <c r="D29" s="152">
        <f>Výkaz!K82</f>
        <v>0</v>
      </c>
      <c r="E29" s="152">
        <f>Výkaz!M82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3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E9" sqref="E9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287</v>
      </c>
      <c r="B1" s="153"/>
      <c r="C1" s="153"/>
      <c r="D1" s="153"/>
      <c r="E1" s="153"/>
      <c r="F1" s="153"/>
      <c r="G1" s="153"/>
      <c r="H1" s="153"/>
      <c r="I1" s="153" t="s">
        <v>285</v>
      </c>
      <c r="J1" s="153"/>
      <c r="K1" s="153"/>
      <c r="L1" s="153"/>
      <c r="M1" s="153"/>
      <c r="N1" s="153"/>
      <c r="O1" s="154"/>
      <c r="P1" s="154"/>
      <c r="Q1" s="153"/>
      <c r="R1" s="153"/>
      <c r="S1" s="153"/>
      <c r="T1" s="153"/>
    </row>
    <row r="2" spans="1:20" ht="11.25" customHeight="1">
      <c r="A2" s="120" t="s">
        <v>73</v>
      </c>
      <c r="B2" s="121"/>
      <c r="C2" s="121" t="str">
        <f>'Krycí list'!E5</f>
        <v>Stavební úpravy - sloučení tříd - MŠ Bachmačská</v>
      </c>
      <c r="D2" s="121"/>
      <c r="E2" s="121"/>
      <c r="F2" s="121"/>
      <c r="G2" s="121"/>
      <c r="H2" s="121"/>
      <c r="I2" s="121"/>
      <c r="J2" s="121"/>
      <c r="K2" s="121"/>
      <c r="L2" s="153"/>
      <c r="M2" s="153"/>
      <c r="N2" s="153"/>
      <c r="O2" s="154"/>
      <c r="P2" s="154"/>
      <c r="Q2" s="153"/>
      <c r="R2" s="153"/>
      <c r="S2" s="153"/>
      <c r="T2" s="153"/>
    </row>
    <row r="3" spans="1:20" ht="11.25" customHeight="1">
      <c r="A3" s="120" t="s">
        <v>74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53"/>
      <c r="M3" s="153"/>
      <c r="N3" s="153"/>
      <c r="O3" s="154"/>
      <c r="P3" s="154"/>
      <c r="Q3" s="153"/>
      <c r="R3" s="153"/>
      <c r="S3" s="153"/>
      <c r="T3" s="153"/>
    </row>
    <row r="4" spans="1:20" ht="11.25" customHeight="1">
      <c r="A4" s="120" t="s">
        <v>75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53"/>
      <c r="M4" s="153"/>
      <c r="N4" s="153"/>
      <c r="O4" s="154"/>
      <c r="P4" s="154"/>
      <c r="Q4" s="153"/>
      <c r="R4" s="153"/>
      <c r="S4" s="153"/>
      <c r="T4" s="153"/>
    </row>
    <row r="5" spans="1:20" ht="11.25" customHeight="1">
      <c r="A5" s="121" t="s">
        <v>86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53"/>
      <c r="M5" s="153"/>
      <c r="N5" s="153"/>
      <c r="O5" s="154"/>
      <c r="P5" s="154"/>
      <c r="Q5" s="153"/>
      <c r="R5" s="153"/>
      <c r="S5" s="153"/>
      <c r="T5" s="153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53"/>
      <c r="M6" s="153"/>
      <c r="N6" s="153"/>
      <c r="O6" s="154"/>
      <c r="P6" s="154"/>
      <c r="Q6" s="153"/>
      <c r="R6" s="153"/>
      <c r="S6" s="153"/>
      <c r="T6" s="153"/>
    </row>
    <row r="7" spans="1:20" ht="11.25" customHeight="1">
      <c r="A7" s="121" t="s">
        <v>77</v>
      </c>
      <c r="B7" s="121"/>
      <c r="C7" s="121" t="str">
        <f>'Krycí list'!E26</f>
        <v>Město Kolín</v>
      </c>
      <c r="D7" s="121"/>
      <c r="E7" s="121"/>
      <c r="F7" s="121"/>
      <c r="G7" s="121"/>
      <c r="H7" s="121"/>
      <c r="I7" s="121"/>
      <c r="J7" s="121"/>
      <c r="K7" s="121"/>
      <c r="L7" s="153"/>
      <c r="M7" s="153"/>
      <c r="N7" s="153"/>
      <c r="O7" s="154"/>
      <c r="P7" s="154"/>
      <c r="Q7" s="153"/>
      <c r="R7" s="153"/>
      <c r="S7" s="153"/>
      <c r="T7" s="153"/>
    </row>
    <row r="8" spans="1:20" ht="11.25" customHeight="1">
      <c r="A8" s="121" t="s">
        <v>78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53"/>
      <c r="M8" s="153"/>
      <c r="N8" s="153"/>
      <c r="O8" s="154"/>
      <c r="P8" s="154"/>
      <c r="Q8" s="153"/>
      <c r="R8" s="153"/>
      <c r="S8" s="153"/>
      <c r="T8" s="153"/>
    </row>
    <row r="9" spans="1:20" ht="11.25" customHeight="1">
      <c r="A9" s="121" t="s">
        <v>79</v>
      </c>
      <c r="B9" s="121"/>
      <c r="C9" s="121" t="s">
        <v>26</v>
      </c>
      <c r="D9" s="121"/>
      <c r="E9" s="121"/>
      <c r="F9" s="121"/>
      <c r="G9" s="121"/>
      <c r="H9" s="121"/>
      <c r="I9" s="121"/>
      <c r="J9" s="121"/>
      <c r="K9" s="121"/>
      <c r="L9" s="153"/>
      <c r="M9" s="153"/>
      <c r="N9" s="153"/>
      <c r="O9" s="154"/>
      <c r="P9" s="154"/>
      <c r="Q9" s="153"/>
      <c r="R9" s="153"/>
      <c r="S9" s="153"/>
      <c r="T9" s="153"/>
    </row>
    <row r="10" spans="1:20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  <c r="Q10" s="153"/>
      <c r="R10" s="153"/>
      <c r="S10" s="153"/>
      <c r="T10" s="153"/>
    </row>
    <row r="11" spans="1:21" ht="21.75" customHeight="1">
      <c r="A11" s="125" t="s">
        <v>87</v>
      </c>
      <c r="B11" s="126" t="s">
        <v>88</v>
      </c>
      <c r="C11" s="126" t="s">
        <v>89</v>
      </c>
      <c r="D11" s="126" t="s">
        <v>90</v>
      </c>
      <c r="E11" s="126" t="s">
        <v>81</v>
      </c>
      <c r="F11" s="126" t="s">
        <v>91</v>
      </c>
      <c r="G11" s="126" t="s">
        <v>92</v>
      </c>
      <c r="H11" s="126" t="s">
        <v>93</v>
      </c>
      <c r="I11" s="126" t="s">
        <v>82</v>
      </c>
      <c r="J11" s="126" t="s">
        <v>94</v>
      </c>
      <c r="K11" s="126" t="s">
        <v>83</v>
      </c>
      <c r="L11" s="126" t="s">
        <v>95</v>
      </c>
      <c r="M11" s="126" t="s">
        <v>96</v>
      </c>
      <c r="N11" s="126" t="s">
        <v>97</v>
      </c>
      <c r="O11" s="155" t="s">
        <v>98</v>
      </c>
      <c r="P11" s="156" t="s">
        <v>99</v>
      </c>
      <c r="Q11" s="126"/>
      <c r="R11" s="126"/>
      <c r="S11" s="126"/>
      <c r="T11" s="157" t="s">
        <v>100</v>
      </c>
      <c r="U11" s="158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9">
        <v>11</v>
      </c>
      <c r="P12" s="160">
        <v>12</v>
      </c>
      <c r="Q12" s="130"/>
      <c r="R12" s="130"/>
      <c r="S12" s="130"/>
      <c r="T12" s="161">
        <v>11</v>
      </c>
      <c r="U12" s="158"/>
    </row>
    <row r="13" spans="1:20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62"/>
      <c r="Q13" s="153"/>
      <c r="R13" s="153"/>
      <c r="S13" s="153"/>
      <c r="T13" s="153"/>
    </row>
    <row r="14" spans="1:16" s="136" customFormat="1" ht="12.75" customHeight="1">
      <c r="A14" s="167"/>
      <c r="B14" s="168" t="s">
        <v>61</v>
      </c>
      <c r="C14" s="167"/>
      <c r="D14" s="167" t="s">
        <v>42</v>
      </c>
      <c r="E14" s="167" t="s">
        <v>101</v>
      </c>
      <c r="F14" s="167"/>
      <c r="G14" s="167"/>
      <c r="H14" s="167"/>
      <c r="I14" s="169"/>
      <c r="J14" s="167"/>
      <c r="K14" s="170"/>
      <c r="L14" s="167"/>
      <c r="M14" s="170"/>
      <c r="N14" s="167"/>
      <c r="P14" s="138" t="s">
        <v>102</v>
      </c>
    </row>
    <row r="15" spans="1:16" s="136" customFormat="1" ht="12.75" customHeight="1">
      <c r="A15" s="171"/>
      <c r="B15" s="172" t="s">
        <v>61</v>
      </c>
      <c r="C15" s="171"/>
      <c r="D15" s="173" t="s">
        <v>103</v>
      </c>
      <c r="E15" s="173" t="s">
        <v>104</v>
      </c>
      <c r="F15" s="171"/>
      <c r="G15" s="171"/>
      <c r="H15" s="171"/>
      <c r="I15" s="174"/>
      <c r="J15" s="171"/>
      <c r="K15" s="175"/>
      <c r="L15" s="171"/>
      <c r="M15" s="175"/>
      <c r="N15" s="171"/>
      <c r="P15" s="142" t="s">
        <v>105</v>
      </c>
    </row>
    <row r="16" spans="1:16" s="14" customFormat="1" ht="23.25" customHeight="1">
      <c r="A16" s="176" t="s">
        <v>105</v>
      </c>
      <c r="B16" s="176" t="s">
        <v>106</v>
      </c>
      <c r="C16" s="176" t="s">
        <v>107</v>
      </c>
      <c r="D16" s="177" t="s">
        <v>108</v>
      </c>
      <c r="E16" s="178" t="s">
        <v>288</v>
      </c>
      <c r="F16" s="176" t="s">
        <v>109</v>
      </c>
      <c r="G16" s="179">
        <v>0.011</v>
      </c>
      <c r="H16" s="180"/>
      <c r="I16" s="180"/>
      <c r="J16" s="181"/>
      <c r="K16" s="179"/>
      <c r="L16" s="181"/>
      <c r="M16" s="179"/>
      <c r="N16" s="182"/>
      <c r="O16" s="163">
        <v>4</v>
      </c>
      <c r="P16" s="14" t="s">
        <v>110</v>
      </c>
    </row>
    <row r="17" spans="1:16" s="14" customFormat="1" ht="13.5" customHeight="1">
      <c r="A17" s="176" t="s">
        <v>110</v>
      </c>
      <c r="B17" s="176" t="s">
        <v>106</v>
      </c>
      <c r="C17" s="176" t="s">
        <v>111</v>
      </c>
      <c r="D17" s="177" t="s">
        <v>112</v>
      </c>
      <c r="E17" s="178" t="s">
        <v>113</v>
      </c>
      <c r="F17" s="176" t="s">
        <v>114</v>
      </c>
      <c r="G17" s="179">
        <v>25.186</v>
      </c>
      <c r="H17" s="180"/>
      <c r="I17" s="180"/>
      <c r="J17" s="181"/>
      <c r="K17" s="179"/>
      <c r="L17" s="181"/>
      <c r="M17" s="179"/>
      <c r="N17" s="182"/>
      <c r="O17" s="163">
        <v>4</v>
      </c>
      <c r="P17" s="14" t="s">
        <v>110</v>
      </c>
    </row>
    <row r="18" spans="1:16" s="14" customFormat="1" ht="24" customHeight="1">
      <c r="A18" s="176" t="s">
        <v>103</v>
      </c>
      <c r="B18" s="176" t="s">
        <v>106</v>
      </c>
      <c r="C18" s="176" t="s">
        <v>111</v>
      </c>
      <c r="D18" s="177" t="s">
        <v>115</v>
      </c>
      <c r="E18" s="178" t="s">
        <v>116</v>
      </c>
      <c r="F18" s="176" t="s">
        <v>117</v>
      </c>
      <c r="G18" s="179">
        <v>4</v>
      </c>
      <c r="H18" s="180"/>
      <c r="I18" s="180"/>
      <c r="J18" s="181"/>
      <c r="K18" s="179"/>
      <c r="L18" s="181"/>
      <c r="M18" s="179"/>
      <c r="N18" s="182"/>
      <c r="O18" s="163">
        <v>4</v>
      </c>
      <c r="P18" s="14" t="s">
        <v>110</v>
      </c>
    </row>
    <row r="19" spans="1:16" s="14" customFormat="1" ht="13.5" customHeight="1">
      <c r="A19" s="176" t="s">
        <v>118</v>
      </c>
      <c r="B19" s="176" t="s">
        <v>106</v>
      </c>
      <c r="C19" s="176" t="s">
        <v>111</v>
      </c>
      <c r="D19" s="177" t="s">
        <v>119</v>
      </c>
      <c r="E19" s="178" t="s">
        <v>120</v>
      </c>
      <c r="F19" s="176" t="s">
        <v>117</v>
      </c>
      <c r="G19" s="179">
        <v>24</v>
      </c>
      <c r="H19" s="180"/>
      <c r="I19" s="180"/>
      <c r="J19" s="181"/>
      <c r="K19" s="179"/>
      <c r="L19" s="181"/>
      <c r="M19" s="179"/>
      <c r="N19" s="182"/>
      <c r="O19" s="163">
        <v>4</v>
      </c>
      <c r="P19" s="14" t="s">
        <v>110</v>
      </c>
    </row>
    <row r="20" spans="1:16" s="14" customFormat="1" ht="13.5" customHeight="1">
      <c r="A20" s="176" t="s">
        <v>121</v>
      </c>
      <c r="B20" s="176" t="s">
        <v>106</v>
      </c>
      <c r="C20" s="176" t="s">
        <v>107</v>
      </c>
      <c r="D20" s="177" t="s">
        <v>122</v>
      </c>
      <c r="E20" s="178" t="s">
        <v>123</v>
      </c>
      <c r="F20" s="176" t="s">
        <v>114</v>
      </c>
      <c r="G20" s="179">
        <v>0.4</v>
      </c>
      <c r="H20" s="180"/>
      <c r="I20" s="180"/>
      <c r="J20" s="181"/>
      <c r="K20" s="179"/>
      <c r="L20" s="181"/>
      <c r="M20" s="179"/>
      <c r="N20" s="182"/>
      <c r="O20" s="163">
        <v>4</v>
      </c>
      <c r="P20" s="14" t="s">
        <v>110</v>
      </c>
    </row>
    <row r="21" spans="1:16" s="136" customFormat="1" ht="12.75" customHeight="1">
      <c r="A21" s="171"/>
      <c r="B21" s="172" t="s">
        <v>61</v>
      </c>
      <c r="C21" s="171"/>
      <c r="D21" s="173" t="s">
        <v>118</v>
      </c>
      <c r="E21" s="173" t="s">
        <v>124</v>
      </c>
      <c r="F21" s="171"/>
      <c r="G21" s="171"/>
      <c r="H21" s="171"/>
      <c r="I21" s="174"/>
      <c r="J21" s="171"/>
      <c r="K21" s="175"/>
      <c r="L21" s="171"/>
      <c r="M21" s="175"/>
      <c r="N21" s="171"/>
      <c r="P21" s="142" t="s">
        <v>105</v>
      </c>
    </row>
    <row r="22" spans="1:16" s="14" customFormat="1" ht="13.5" customHeight="1">
      <c r="A22" s="176" t="s">
        <v>125</v>
      </c>
      <c r="B22" s="176" t="s">
        <v>106</v>
      </c>
      <c r="C22" s="176" t="s">
        <v>107</v>
      </c>
      <c r="D22" s="177" t="s">
        <v>126</v>
      </c>
      <c r="E22" s="178" t="s">
        <v>127</v>
      </c>
      <c r="F22" s="176" t="s">
        <v>128</v>
      </c>
      <c r="G22" s="179">
        <v>2</v>
      </c>
      <c r="H22" s="180"/>
      <c r="I22" s="180"/>
      <c r="J22" s="181"/>
      <c r="K22" s="179"/>
      <c r="L22" s="181"/>
      <c r="M22" s="179"/>
      <c r="N22" s="182"/>
      <c r="O22" s="163">
        <v>4</v>
      </c>
      <c r="P22" s="14" t="s">
        <v>110</v>
      </c>
    </row>
    <row r="23" spans="1:16" s="136" customFormat="1" ht="12.75" customHeight="1">
      <c r="A23" s="171"/>
      <c r="B23" s="172" t="s">
        <v>61</v>
      </c>
      <c r="C23" s="171"/>
      <c r="D23" s="173" t="s">
        <v>125</v>
      </c>
      <c r="E23" s="173" t="s">
        <v>129</v>
      </c>
      <c r="F23" s="171"/>
      <c r="G23" s="171"/>
      <c r="H23" s="171"/>
      <c r="I23" s="174"/>
      <c r="J23" s="171"/>
      <c r="K23" s="175"/>
      <c r="L23" s="171"/>
      <c r="M23" s="175"/>
      <c r="N23" s="171"/>
      <c r="P23" s="142" t="s">
        <v>105</v>
      </c>
    </row>
    <row r="24" spans="1:16" s="14" customFormat="1" ht="13.5" customHeight="1">
      <c r="A24" s="176" t="s">
        <v>130</v>
      </c>
      <c r="B24" s="176" t="s">
        <v>106</v>
      </c>
      <c r="C24" s="176" t="s">
        <v>111</v>
      </c>
      <c r="D24" s="177" t="s">
        <v>131</v>
      </c>
      <c r="E24" s="178" t="s">
        <v>132</v>
      </c>
      <c r="F24" s="176" t="s">
        <v>114</v>
      </c>
      <c r="G24" s="179">
        <v>0.408</v>
      </c>
      <c r="H24" s="180"/>
      <c r="I24" s="180"/>
      <c r="J24" s="181"/>
      <c r="K24" s="179"/>
      <c r="L24" s="181"/>
      <c r="M24" s="179"/>
      <c r="N24" s="182"/>
      <c r="O24" s="163">
        <v>4</v>
      </c>
      <c r="P24" s="14" t="s">
        <v>110</v>
      </c>
    </row>
    <row r="25" spans="1:16" s="14" customFormat="1" ht="24" customHeight="1">
      <c r="A25" s="176" t="s">
        <v>133</v>
      </c>
      <c r="B25" s="176" t="s">
        <v>106</v>
      </c>
      <c r="C25" s="176" t="s">
        <v>111</v>
      </c>
      <c r="D25" s="177" t="s">
        <v>134</v>
      </c>
      <c r="E25" s="178" t="s">
        <v>135</v>
      </c>
      <c r="F25" s="176" t="s">
        <v>114</v>
      </c>
      <c r="G25" s="179">
        <v>2.635</v>
      </c>
      <c r="H25" s="180"/>
      <c r="I25" s="180"/>
      <c r="J25" s="181"/>
      <c r="K25" s="179"/>
      <c r="L25" s="181"/>
      <c r="M25" s="179"/>
      <c r="N25" s="182"/>
      <c r="O25" s="163">
        <v>4</v>
      </c>
      <c r="P25" s="14" t="s">
        <v>110</v>
      </c>
    </row>
    <row r="26" spans="1:16" s="14" customFormat="1" ht="24" customHeight="1">
      <c r="A26" s="176" t="s">
        <v>136</v>
      </c>
      <c r="B26" s="176" t="s">
        <v>106</v>
      </c>
      <c r="C26" s="176" t="s">
        <v>111</v>
      </c>
      <c r="D26" s="177" t="s">
        <v>137</v>
      </c>
      <c r="E26" s="178" t="s">
        <v>138</v>
      </c>
      <c r="F26" s="176" t="s">
        <v>114</v>
      </c>
      <c r="G26" s="179">
        <v>9.362</v>
      </c>
      <c r="H26" s="180"/>
      <c r="I26" s="180"/>
      <c r="J26" s="181"/>
      <c r="K26" s="179"/>
      <c r="L26" s="181"/>
      <c r="M26" s="179"/>
      <c r="N26" s="182"/>
      <c r="O26" s="163">
        <v>4</v>
      </c>
      <c r="P26" s="14" t="s">
        <v>110</v>
      </c>
    </row>
    <row r="27" spans="1:16" s="14" customFormat="1" ht="24" customHeight="1">
      <c r="A27" s="176" t="s">
        <v>139</v>
      </c>
      <c r="B27" s="176" t="s">
        <v>106</v>
      </c>
      <c r="C27" s="176" t="s">
        <v>111</v>
      </c>
      <c r="D27" s="177" t="s">
        <v>137</v>
      </c>
      <c r="E27" s="178" t="s">
        <v>138</v>
      </c>
      <c r="F27" s="176" t="s">
        <v>114</v>
      </c>
      <c r="G27" s="179">
        <v>48.87</v>
      </c>
      <c r="H27" s="180"/>
      <c r="I27" s="180"/>
      <c r="J27" s="181"/>
      <c r="K27" s="179"/>
      <c r="L27" s="181"/>
      <c r="M27" s="179"/>
      <c r="N27" s="182"/>
      <c r="O27" s="163">
        <v>4</v>
      </c>
      <c r="P27" s="14" t="s">
        <v>110</v>
      </c>
    </row>
    <row r="28" spans="1:16" s="136" customFormat="1" ht="12.75" customHeight="1">
      <c r="A28" s="171"/>
      <c r="B28" s="172" t="s">
        <v>61</v>
      </c>
      <c r="C28" s="171"/>
      <c r="D28" s="173" t="s">
        <v>136</v>
      </c>
      <c r="E28" s="173" t="s">
        <v>142</v>
      </c>
      <c r="F28" s="171"/>
      <c r="G28" s="171"/>
      <c r="H28" s="171"/>
      <c r="I28" s="174"/>
      <c r="J28" s="171"/>
      <c r="K28" s="175"/>
      <c r="L28" s="171"/>
      <c r="M28" s="175"/>
      <c r="N28" s="171"/>
      <c r="P28" s="142" t="s">
        <v>105</v>
      </c>
    </row>
    <row r="29" spans="1:16" s="14" customFormat="1" ht="13.5" customHeight="1">
      <c r="A29" s="176" t="s">
        <v>143</v>
      </c>
      <c r="B29" s="176" t="s">
        <v>106</v>
      </c>
      <c r="C29" s="176" t="s">
        <v>111</v>
      </c>
      <c r="D29" s="177" t="s">
        <v>144</v>
      </c>
      <c r="E29" s="178" t="s">
        <v>145</v>
      </c>
      <c r="F29" s="176" t="s">
        <v>114</v>
      </c>
      <c r="G29" s="179">
        <v>259.623</v>
      </c>
      <c r="H29" s="180"/>
      <c r="I29" s="180"/>
      <c r="J29" s="181"/>
      <c r="K29" s="179"/>
      <c r="L29" s="181"/>
      <c r="M29" s="179"/>
      <c r="N29" s="182"/>
      <c r="O29" s="163">
        <v>4</v>
      </c>
      <c r="P29" s="14" t="s">
        <v>110</v>
      </c>
    </row>
    <row r="30" spans="1:16" s="14" customFormat="1" ht="13.5" customHeight="1">
      <c r="A30" s="176" t="s">
        <v>146</v>
      </c>
      <c r="B30" s="176" t="s">
        <v>106</v>
      </c>
      <c r="C30" s="176" t="s">
        <v>147</v>
      </c>
      <c r="D30" s="177" t="s">
        <v>148</v>
      </c>
      <c r="E30" s="178" t="s">
        <v>149</v>
      </c>
      <c r="F30" s="176" t="s">
        <v>114</v>
      </c>
      <c r="G30" s="179">
        <v>16.328</v>
      </c>
      <c r="H30" s="180"/>
      <c r="I30" s="180"/>
      <c r="J30" s="181"/>
      <c r="K30" s="179"/>
      <c r="L30" s="181"/>
      <c r="M30" s="179"/>
      <c r="N30" s="182"/>
      <c r="O30" s="163">
        <v>4</v>
      </c>
      <c r="P30" s="14" t="s">
        <v>110</v>
      </c>
    </row>
    <row r="31" spans="1:16" s="14" customFormat="1" ht="13.5" customHeight="1">
      <c r="A31" s="176" t="s">
        <v>150</v>
      </c>
      <c r="B31" s="176" t="s">
        <v>106</v>
      </c>
      <c r="C31" s="176" t="s">
        <v>147</v>
      </c>
      <c r="D31" s="177" t="s">
        <v>151</v>
      </c>
      <c r="E31" s="178" t="s">
        <v>152</v>
      </c>
      <c r="F31" s="176" t="s">
        <v>114</v>
      </c>
      <c r="G31" s="179">
        <v>28.182</v>
      </c>
      <c r="H31" s="180"/>
      <c r="I31" s="180"/>
      <c r="J31" s="181"/>
      <c r="K31" s="179"/>
      <c r="L31" s="181"/>
      <c r="M31" s="179"/>
      <c r="N31" s="182"/>
      <c r="O31" s="163">
        <v>4</v>
      </c>
      <c r="P31" s="14" t="s">
        <v>110</v>
      </c>
    </row>
    <row r="32" spans="1:16" s="14" customFormat="1" ht="13.5" customHeight="1">
      <c r="A32" s="176" t="s">
        <v>153</v>
      </c>
      <c r="B32" s="176" t="s">
        <v>106</v>
      </c>
      <c r="C32" s="176" t="s">
        <v>147</v>
      </c>
      <c r="D32" s="177" t="s">
        <v>154</v>
      </c>
      <c r="E32" s="178" t="s">
        <v>155</v>
      </c>
      <c r="F32" s="176" t="s">
        <v>156</v>
      </c>
      <c r="G32" s="179">
        <v>0.108</v>
      </c>
      <c r="H32" s="180"/>
      <c r="I32" s="180"/>
      <c r="J32" s="181"/>
      <c r="K32" s="179"/>
      <c r="L32" s="181"/>
      <c r="M32" s="179"/>
      <c r="N32" s="182"/>
      <c r="O32" s="163">
        <v>4</v>
      </c>
      <c r="P32" s="14" t="s">
        <v>110</v>
      </c>
    </row>
    <row r="33" spans="1:16" s="14" customFormat="1" ht="24" customHeight="1">
      <c r="A33" s="176" t="s">
        <v>157</v>
      </c>
      <c r="B33" s="176" t="s">
        <v>106</v>
      </c>
      <c r="C33" s="176" t="s">
        <v>147</v>
      </c>
      <c r="D33" s="177" t="s">
        <v>158</v>
      </c>
      <c r="E33" s="178" t="s">
        <v>159</v>
      </c>
      <c r="F33" s="176" t="s">
        <v>114</v>
      </c>
      <c r="G33" s="179">
        <v>55.611</v>
      </c>
      <c r="H33" s="180"/>
      <c r="I33" s="180"/>
      <c r="J33" s="181"/>
      <c r="K33" s="179"/>
      <c r="L33" s="181"/>
      <c r="M33" s="179"/>
      <c r="N33" s="182"/>
      <c r="O33" s="163">
        <v>4</v>
      </c>
      <c r="P33" s="14" t="s">
        <v>110</v>
      </c>
    </row>
    <row r="34" spans="1:16" s="14" customFormat="1" ht="13.5" customHeight="1">
      <c r="A34" s="176" t="s">
        <v>160</v>
      </c>
      <c r="B34" s="176" t="s">
        <v>106</v>
      </c>
      <c r="C34" s="176" t="s">
        <v>147</v>
      </c>
      <c r="D34" s="177" t="s">
        <v>161</v>
      </c>
      <c r="E34" s="178" t="s">
        <v>162</v>
      </c>
      <c r="F34" s="176" t="s">
        <v>114</v>
      </c>
      <c r="G34" s="179">
        <v>55.611</v>
      </c>
      <c r="H34" s="180"/>
      <c r="I34" s="180"/>
      <c r="J34" s="181"/>
      <c r="K34" s="179"/>
      <c r="L34" s="181"/>
      <c r="M34" s="179"/>
      <c r="N34" s="182"/>
      <c r="O34" s="163">
        <v>4</v>
      </c>
      <c r="P34" s="14" t="s">
        <v>110</v>
      </c>
    </row>
    <row r="35" spans="1:16" s="14" customFormat="1" ht="13.5" customHeight="1">
      <c r="A35" s="176" t="s">
        <v>163</v>
      </c>
      <c r="B35" s="176" t="s">
        <v>106</v>
      </c>
      <c r="C35" s="176" t="s">
        <v>147</v>
      </c>
      <c r="D35" s="177" t="s">
        <v>164</v>
      </c>
      <c r="E35" s="178" t="s">
        <v>165</v>
      </c>
      <c r="F35" s="176" t="s">
        <v>114</v>
      </c>
      <c r="G35" s="179">
        <v>11.426</v>
      </c>
      <c r="H35" s="180"/>
      <c r="I35" s="180"/>
      <c r="J35" s="181"/>
      <c r="K35" s="179"/>
      <c r="L35" s="181"/>
      <c r="M35" s="179"/>
      <c r="N35" s="182"/>
      <c r="O35" s="163">
        <v>4</v>
      </c>
      <c r="P35" s="14" t="s">
        <v>110</v>
      </c>
    </row>
    <row r="36" spans="1:16" s="14" customFormat="1" ht="24" customHeight="1">
      <c r="A36" s="176" t="s">
        <v>166</v>
      </c>
      <c r="B36" s="176" t="s">
        <v>106</v>
      </c>
      <c r="C36" s="176" t="s">
        <v>147</v>
      </c>
      <c r="D36" s="177" t="s">
        <v>167</v>
      </c>
      <c r="E36" s="178" t="s">
        <v>168</v>
      </c>
      <c r="F36" s="176" t="s">
        <v>117</v>
      </c>
      <c r="G36" s="179">
        <v>1.2</v>
      </c>
      <c r="H36" s="180"/>
      <c r="I36" s="180"/>
      <c r="J36" s="181"/>
      <c r="K36" s="179"/>
      <c r="L36" s="181"/>
      <c r="M36" s="179"/>
      <c r="N36" s="182"/>
      <c r="O36" s="163">
        <v>4</v>
      </c>
      <c r="P36" s="14" t="s">
        <v>110</v>
      </c>
    </row>
    <row r="37" spans="1:16" s="14" customFormat="1" ht="13.5" customHeight="1">
      <c r="A37" s="176" t="s">
        <v>169</v>
      </c>
      <c r="B37" s="176" t="s">
        <v>106</v>
      </c>
      <c r="C37" s="176" t="s">
        <v>147</v>
      </c>
      <c r="D37" s="177" t="s">
        <v>170</v>
      </c>
      <c r="E37" s="178" t="s">
        <v>171</v>
      </c>
      <c r="F37" s="176" t="s">
        <v>114</v>
      </c>
      <c r="G37" s="179">
        <v>11.507</v>
      </c>
      <c r="H37" s="180"/>
      <c r="I37" s="180"/>
      <c r="J37" s="181"/>
      <c r="K37" s="179"/>
      <c r="L37" s="181"/>
      <c r="M37" s="179"/>
      <c r="N37" s="182"/>
      <c r="O37" s="163">
        <v>4</v>
      </c>
      <c r="P37" s="14" t="s">
        <v>110</v>
      </c>
    </row>
    <row r="38" spans="1:16" s="136" customFormat="1" ht="12.75" customHeight="1">
      <c r="A38" s="171"/>
      <c r="B38" s="183" t="s">
        <v>61</v>
      </c>
      <c r="C38" s="171"/>
      <c r="D38" s="184" t="s">
        <v>172</v>
      </c>
      <c r="E38" s="184" t="s">
        <v>173</v>
      </c>
      <c r="F38" s="171"/>
      <c r="G38" s="171"/>
      <c r="H38" s="171"/>
      <c r="I38" s="185"/>
      <c r="J38" s="171"/>
      <c r="K38" s="186"/>
      <c r="L38" s="171"/>
      <c r="M38" s="186"/>
      <c r="N38" s="171"/>
      <c r="P38" s="146" t="s">
        <v>110</v>
      </c>
    </row>
    <row r="39" spans="1:16" s="14" customFormat="1" ht="24" customHeight="1">
      <c r="A39" s="176" t="s">
        <v>174</v>
      </c>
      <c r="B39" s="176" t="s">
        <v>106</v>
      </c>
      <c r="C39" s="176" t="s">
        <v>147</v>
      </c>
      <c r="D39" s="177" t="s">
        <v>175</v>
      </c>
      <c r="E39" s="178" t="s">
        <v>176</v>
      </c>
      <c r="F39" s="176" t="s">
        <v>109</v>
      </c>
      <c r="G39" s="179">
        <v>16.206</v>
      </c>
      <c r="H39" s="180"/>
      <c r="I39" s="180"/>
      <c r="J39" s="181"/>
      <c r="K39" s="179"/>
      <c r="L39" s="181"/>
      <c r="M39" s="179"/>
      <c r="N39" s="182"/>
      <c r="O39" s="163">
        <v>4</v>
      </c>
      <c r="P39" s="14" t="s">
        <v>103</v>
      </c>
    </row>
    <row r="40" spans="1:16" s="14" customFormat="1" ht="13.5" customHeight="1">
      <c r="A40" s="176" t="s">
        <v>177</v>
      </c>
      <c r="B40" s="176" t="s">
        <v>106</v>
      </c>
      <c r="C40" s="176" t="s">
        <v>147</v>
      </c>
      <c r="D40" s="177" t="s">
        <v>178</v>
      </c>
      <c r="E40" s="178" t="s">
        <v>179</v>
      </c>
      <c r="F40" s="176" t="s">
        <v>109</v>
      </c>
      <c r="G40" s="179">
        <v>289.674</v>
      </c>
      <c r="H40" s="180"/>
      <c r="I40" s="180"/>
      <c r="J40" s="181"/>
      <c r="K40" s="179"/>
      <c r="L40" s="181"/>
      <c r="M40" s="179"/>
      <c r="N40" s="182"/>
      <c r="O40" s="163">
        <v>4</v>
      </c>
      <c r="P40" s="14" t="s">
        <v>103</v>
      </c>
    </row>
    <row r="41" spans="1:16" s="14" customFormat="1" ht="24" customHeight="1">
      <c r="A41" s="176" t="s">
        <v>180</v>
      </c>
      <c r="B41" s="176" t="s">
        <v>106</v>
      </c>
      <c r="C41" s="176" t="s">
        <v>147</v>
      </c>
      <c r="D41" s="177" t="s">
        <v>181</v>
      </c>
      <c r="E41" s="178" t="s">
        <v>182</v>
      </c>
      <c r="F41" s="176" t="s">
        <v>109</v>
      </c>
      <c r="G41" s="179">
        <v>16.206</v>
      </c>
      <c r="H41" s="180"/>
      <c r="I41" s="180"/>
      <c r="J41" s="181"/>
      <c r="K41" s="179"/>
      <c r="L41" s="181"/>
      <c r="M41" s="179"/>
      <c r="N41" s="182"/>
      <c r="O41" s="163">
        <v>4</v>
      </c>
      <c r="P41" s="14" t="s">
        <v>103</v>
      </c>
    </row>
    <row r="42" spans="1:16" s="14" customFormat="1" ht="13.5" customHeight="1">
      <c r="A42" s="176" t="s">
        <v>183</v>
      </c>
      <c r="B42" s="176" t="s">
        <v>106</v>
      </c>
      <c r="C42" s="176" t="s">
        <v>184</v>
      </c>
      <c r="D42" s="177" t="s">
        <v>185</v>
      </c>
      <c r="E42" s="178" t="s">
        <v>186</v>
      </c>
      <c r="F42" s="176" t="s">
        <v>109</v>
      </c>
      <c r="G42" s="179">
        <v>16.206</v>
      </c>
      <c r="H42" s="180"/>
      <c r="I42" s="180"/>
      <c r="J42" s="181"/>
      <c r="K42" s="179"/>
      <c r="L42" s="181"/>
      <c r="M42" s="179"/>
      <c r="N42" s="182"/>
      <c r="O42" s="163">
        <v>4</v>
      </c>
      <c r="P42" s="14" t="s">
        <v>103</v>
      </c>
    </row>
    <row r="43" spans="1:16" s="14" customFormat="1" ht="13.5" customHeight="1">
      <c r="A43" s="176" t="s">
        <v>187</v>
      </c>
      <c r="B43" s="176" t="s">
        <v>106</v>
      </c>
      <c r="C43" s="176" t="s">
        <v>111</v>
      </c>
      <c r="D43" s="177" t="s">
        <v>188</v>
      </c>
      <c r="E43" s="178" t="s">
        <v>189</v>
      </c>
      <c r="F43" s="176" t="s">
        <v>109</v>
      </c>
      <c r="G43" s="179">
        <v>3.794</v>
      </c>
      <c r="H43" s="180"/>
      <c r="I43" s="180"/>
      <c r="J43" s="181"/>
      <c r="K43" s="179"/>
      <c r="L43" s="181"/>
      <c r="M43" s="179"/>
      <c r="N43" s="182"/>
      <c r="O43" s="163">
        <v>4</v>
      </c>
      <c r="P43" s="14" t="s">
        <v>103</v>
      </c>
    </row>
    <row r="44" spans="1:16" s="136" customFormat="1" ht="12.75" customHeight="1">
      <c r="A44" s="171"/>
      <c r="B44" s="168" t="s">
        <v>61</v>
      </c>
      <c r="C44" s="171"/>
      <c r="D44" s="167" t="s">
        <v>49</v>
      </c>
      <c r="E44" s="167" t="s">
        <v>190</v>
      </c>
      <c r="F44" s="171"/>
      <c r="G44" s="171"/>
      <c r="H44" s="171"/>
      <c r="I44" s="169"/>
      <c r="J44" s="171"/>
      <c r="K44" s="170"/>
      <c r="L44" s="171"/>
      <c r="M44" s="170"/>
      <c r="N44" s="171"/>
      <c r="P44" s="138" t="s">
        <v>102</v>
      </c>
    </row>
    <row r="45" spans="1:16" s="136" customFormat="1" ht="12.75" customHeight="1">
      <c r="A45" s="171"/>
      <c r="B45" s="172" t="s">
        <v>61</v>
      </c>
      <c r="C45" s="171"/>
      <c r="D45" s="173" t="s">
        <v>192</v>
      </c>
      <c r="E45" s="173" t="s">
        <v>193</v>
      </c>
      <c r="F45" s="171"/>
      <c r="G45" s="171"/>
      <c r="H45" s="171"/>
      <c r="I45" s="174"/>
      <c r="J45" s="171"/>
      <c r="K45" s="175"/>
      <c r="L45" s="171"/>
      <c r="M45" s="175"/>
      <c r="N45" s="171"/>
      <c r="P45" s="142" t="s">
        <v>105</v>
      </c>
    </row>
    <row r="46" spans="1:16" s="14" customFormat="1" ht="13.5" customHeight="1">
      <c r="A46" s="176" t="s">
        <v>194</v>
      </c>
      <c r="B46" s="176" t="s">
        <v>106</v>
      </c>
      <c r="C46" s="176" t="s">
        <v>192</v>
      </c>
      <c r="D46" s="177" t="s">
        <v>195</v>
      </c>
      <c r="E46" s="178" t="s">
        <v>196</v>
      </c>
      <c r="F46" s="176" t="s">
        <v>191</v>
      </c>
      <c r="G46" s="179">
        <v>1</v>
      </c>
      <c r="H46" s="180"/>
      <c r="I46" s="180"/>
      <c r="J46" s="181"/>
      <c r="K46" s="179"/>
      <c r="L46" s="181"/>
      <c r="M46" s="179"/>
      <c r="N46" s="182"/>
      <c r="O46" s="163">
        <v>16</v>
      </c>
      <c r="P46" s="14" t="s">
        <v>110</v>
      </c>
    </row>
    <row r="47" spans="1:15" s="14" customFormat="1" ht="13.5" customHeight="1">
      <c r="A47" s="176"/>
      <c r="B47" s="176"/>
      <c r="C47" s="176"/>
      <c r="D47" s="177"/>
      <c r="E47" s="178" t="s">
        <v>289</v>
      </c>
      <c r="F47" s="176"/>
      <c r="G47" s="179"/>
      <c r="H47" s="180"/>
      <c r="I47" s="180"/>
      <c r="J47" s="181"/>
      <c r="K47" s="179"/>
      <c r="L47" s="181"/>
      <c r="M47" s="179"/>
      <c r="N47" s="182"/>
      <c r="O47" s="163"/>
    </row>
    <row r="48" spans="1:16" s="136" customFormat="1" ht="12.75" customHeight="1">
      <c r="A48" s="171"/>
      <c r="B48" s="172" t="s">
        <v>61</v>
      </c>
      <c r="C48" s="171"/>
      <c r="D48" s="173" t="s">
        <v>197</v>
      </c>
      <c r="E48" s="173" t="s">
        <v>198</v>
      </c>
      <c r="F48" s="171"/>
      <c r="G48" s="171"/>
      <c r="H48" s="171"/>
      <c r="I48" s="174"/>
      <c r="J48" s="171"/>
      <c r="K48" s="175"/>
      <c r="L48" s="171"/>
      <c r="M48" s="175"/>
      <c r="N48" s="171"/>
      <c r="P48" s="142" t="s">
        <v>105</v>
      </c>
    </row>
    <row r="49" spans="1:16" s="14" customFormat="1" ht="13.5" customHeight="1">
      <c r="A49" s="176" t="s">
        <v>199</v>
      </c>
      <c r="B49" s="176" t="s">
        <v>106</v>
      </c>
      <c r="C49" s="176" t="s">
        <v>197</v>
      </c>
      <c r="D49" s="177" t="s">
        <v>200</v>
      </c>
      <c r="E49" s="178" t="s">
        <v>201</v>
      </c>
      <c r="F49" s="176" t="s">
        <v>191</v>
      </c>
      <c r="G49" s="179">
        <v>1</v>
      </c>
      <c r="H49" s="180"/>
      <c r="I49" s="180"/>
      <c r="J49" s="181"/>
      <c r="K49" s="179"/>
      <c r="L49" s="181"/>
      <c r="M49" s="179"/>
      <c r="N49" s="182"/>
      <c r="O49" s="163">
        <v>16</v>
      </c>
      <c r="P49" s="14" t="s">
        <v>110</v>
      </c>
    </row>
    <row r="50" spans="1:15" s="14" customFormat="1" ht="13.5" customHeight="1">
      <c r="A50" s="176"/>
      <c r="B50" s="176"/>
      <c r="C50" s="176"/>
      <c r="D50" s="177"/>
      <c r="E50" s="178" t="s">
        <v>290</v>
      </c>
      <c r="F50" s="176"/>
      <c r="G50" s="179"/>
      <c r="H50" s="180"/>
      <c r="I50" s="180"/>
      <c r="J50" s="181"/>
      <c r="K50" s="179"/>
      <c r="L50" s="181"/>
      <c r="M50" s="179"/>
      <c r="N50" s="182"/>
      <c r="O50" s="163"/>
    </row>
    <row r="51" spans="1:16" s="136" customFormat="1" ht="12.75" customHeight="1">
      <c r="A51" s="171"/>
      <c r="B51" s="172" t="s">
        <v>61</v>
      </c>
      <c r="C51" s="171"/>
      <c r="D51" s="173" t="s">
        <v>202</v>
      </c>
      <c r="E51" s="173" t="s">
        <v>203</v>
      </c>
      <c r="F51" s="171"/>
      <c r="G51" s="171"/>
      <c r="H51" s="171"/>
      <c r="I51" s="174"/>
      <c r="J51" s="171"/>
      <c r="K51" s="175"/>
      <c r="L51" s="171"/>
      <c r="M51" s="175"/>
      <c r="N51" s="171"/>
      <c r="P51" s="142" t="s">
        <v>105</v>
      </c>
    </row>
    <row r="52" spans="1:16" s="14" customFormat="1" ht="13.5" customHeight="1">
      <c r="A52" s="176" t="s">
        <v>204</v>
      </c>
      <c r="B52" s="176" t="s">
        <v>106</v>
      </c>
      <c r="C52" s="176" t="s">
        <v>202</v>
      </c>
      <c r="D52" s="177" t="s">
        <v>205</v>
      </c>
      <c r="E52" s="178" t="s">
        <v>206</v>
      </c>
      <c r="F52" s="176" t="s">
        <v>128</v>
      </c>
      <c r="G52" s="179">
        <v>8</v>
      </c>
      <c r="H52" s="180"/>
      <c r="I52" s="180"/>
      <c r="J52" s="181"/>
      <c r="K52" s="179"/>
      <c r="L52" s="181"/>
      <c r="M52" s="179"/>
      <c r="N52" s="182"/>
      <c r="O52" s="163">
        <v>16</v>
      </c>
      <c r="P52" s="14" t="s">
        <v>110</v>
      </c>
    </row>
    <row r="53" spans="1:16" s="14" customFormat="1" ht="13.5" customHeight="1">
      <c r="A53" s="176" t="s">
        <v>207</v>
      </c>
      <c r="B53" s="176" t="s">
        <v>106</v>
      </c>
      <c r="C53" s="176" t="s">
        <v>202</v>
      </c>
      <c r="D53" s="177" t="s">
        <v>208</v>
      </c>
      <c r="E53" s="178" t="s">
        <v>209</v>
      </c>
      <c r="F53" s="176" t="s">
        <v>128</v>
      </c>
      <c r="G53" s="179">
        <v>9</v>
      </c>
      <c r="H53" s="180"/>
      <c r="I53" s="180"/>
      <c r="J53" s="181"/>
      <c r="K53" s="179"/>
      <c r="L53" s="181"/>
      <c r="M53" s="179"/>
      <c r="N53" s="182"/>
      <c r="O53" s="163">
        <v>16</v>
      </c>
      <c r="P53" s="14" t="s">
        <v>110</v>
      </c>
    </row>
    <row r="54" spans="1:16" s="14" customFormat="1" ht="13.5" customHeight="1">
      <c r="A54" s="176" t="s">
        <v>210</v>
      </c>
      <c r="B54" s="176" t="s">
        <v>106</v>
      </c>
      <c r="C54" s="176" t="s">
        <v>202</v>
      </c>
      <c r="D54" s="177" t="s">
        <v>211</v>
      </c>
      <c r="E54" s="178" t="s">
        <v>212</v>
      </c>
      <c r="F54" s="176" t="s">
        <v>45</v>
      </c>
      <c r="G54" s="179">
        <v>27.555</v>
      </c>
      <c r="H54" s="180"/>
      <c r="I54" s="180"/>
      <c r="J54" s="181"/>
      <c r="K54" s="179"/>
      <c r="L54" s="181"/>
      <c r="M54" s="179"/>
      <c r="N54" s="182"/>
      <c r="O54" s="163">
        <v>16</v>
      </c>
      <c r="P54" s="14" t="s">
        <v>110</v>
      </c>
    </row>
    <row r="55" spans="1:16" s="136" customFormat="1" ht="12.75" customHeight="1">
      <c r="A55" s="171"/>
      <c r="B55" s="172" t="s">
        <v>61</v>
      </c>
      <c r="C55" s="171"/>
      <c r="D55" s="173" t="s">
        <v>213</v>
      </c>
      <c r="E55" s="173" t="s">
        <v>214</v>
      </c>
      <c r="F55" s="171"/>
      <c r="G55" s="171"/>
      <c r="H55" s="171"/>
      <c r="I55" s="174"/>
      <c r="J55" s="171"/>
      <c r="K55" s="175"/>
      <c r="L55" s="171"/>
      <c r="M55" s="175"/>
      <c r="N55" s="171"/>
      <c r="P55" s="142" t="s">
        <v>105</v>
      </c>
    </row>
    <row r="56" spans="1:16" s="14" customFormat="1" ht="13.5" customHeight="1">
      <c r="A56" s="176" t="s">
        <v>215</v>
      </c>
      <c r="B56" s="176" t="s">
        <v>106</v>
      </c>
      <c r="C56" s="176" t="s">
        <v>213</v>
      </c>
      <c r="D56" s="177" t="s">
        <v>216</v>
      </c>
      <c r="E56" s="178" t="s">
        <v>217</v>
      </c>
      <c r="F56" s="176" t="s">
        <v>117</v>
      </c>
      <c r="G56" s="179">
        <v>44</v>
      </c>
      <c r="H56" s="180"/>
      <c r="I56" s="180"/>
      <c r="J56" s="181"/>
      <c r="K56" s="179"/>
      <c r="L56" s="181"/>
      <c r="M56" s="179"/>
      <c r="N56" s="182"/>
      <c r="O56" s="163">
        <v>4</v>
      </c>
      <c r="P56" s="14" t="s">
        <v>110</v>
      </c>
    </row>
    <row r="57" spans="1:16" s="14" customFormat="1" ht="13.5" customHeight="1">
      <c r="A57" s="187" t="s">
        <v>218</v>
      </c>
      <c r="B57" s="187" t="s">
        <v>140</v>
      </c>
      <c r="C57" s="187" t="s">
        <v>141</v>
      </c>
      <c r="D57" s="188" t="s">
        <v>219</v>
      </c>
      <c r="E57" s="189" t="s">
        <v>220</v>
      </c>
      <c r="F57" s="187" t="s">
        <v>114</v>
      </c>
      <c r="G57" s="190">
        <v>5.808</v>
      </c>
      <c r="H57" s="191"/>
      <c r="I57" s="191"/>
      <c r="J57" s="192"/>
      <c r="K57" s="190"/>
      <c r="L57" s="192"/>
      <c r="M57" s="190"/>
      <c r="N57" s="193"/>
      <c r="O57" s="164">
        <v>8</v>
      </c>
      <c r="P57" s="165" t="s">
        <v>110</v>
      </c>
    </row>
    <row r="58" spans="1:16" s="14" customFormat="1" ht="24" customHeight="1">
      <c r="A58" s="176" t="s">
        <v>221</v>
      </c>
      <c r="B58" s="176" t="s">
        <v>106</v>
      </c>
      <c r="C58" s="176" t="s">
        <v>213</v>
      </c>
      <c r="D58" s="177" t="s">
        <v>222</v>
      </c>
      <c r="E58" s="178" t="s">
        <v>223</v>
      </c>
      <c r="F58" s="176" t="s">
        <v>114</v>
      </c>
      <c r="G58" s="179">
        <v>35.83</v>
      </c>
      <c r="H58" s="180"/>
      <c r="I58" s="180"/>
      <c r="J58" s="181"/>
      <c r="K58" s="179"/>
      <c r="L58" s="181"/>
      <c r="M58" s="179"/>
      <c r="N58" s="182"/>
      <c r="O58" s="163">
        <v>16</v>
      </c>
      <c r="P58" s="14" t="s">
        <v>110</v>
      </c>
    </row>
    <row r="59" spans="1:16" s="14" customFormat="1" ht="13.5" customHeight="1">
      <c r="A59" s="187" t="s">
        <v>224</v>
      </c>
      <c r="B59" s="187" t="s">
        <v>140</v>
      </c>
      <c r="C59" s="187" t="s">
        <v>141</v>
      </c>
      <c r="D59" s="188" t="s">
        <v>219</v>
      </c>
      <c r="E59" s="189" t="s">
        <v>220</v>
      </c>
      <c r="F59" s="187" t="s">
        <v>114</v>
      </c>
      <c r="G59" s="190">
        <v>39.413</v>
      </c>
      <c r="H59" s="191"/>
      <c r="I59" s="191"/>
      <c r="J59" s="192"/>
      <c r="K59" s="190"/>
      <c r="L59" s="192"/>
      <c r="M59" s="190"/>
      <c r="N59" s="193"/>
      <c r="O59" s="164">
        <v>32</v>
      </c>
      <c r="P59" s="165" t="s">
        <v>110</v>
      </c>
    </row>
    <row r="60" spans="1:16" s="14" customFormat="1" ht="13.5" customHeight="1">
      <c r="A60" s="176" t="s">
        <v>225</v>
      </c>
      <c r="B60" s="176" t="s">
        <v>106</v>
      </c>
      <c r="C60" s="176" t="s">
        <v>213</v>
      </c>
      <c r="D60" s="177" t="s">
        <v>226</v>
      </c>
      <c r="E60" s="178" t="s">
        <v>227</v>
      </c>
      <c r="F60" s="176" t="s">
        <v>114</v>
      </c>
      <c r="G60" s="179">
        <v>1.43</v>
      </c>
      <c r="H60" s="180"/>
      <c r="I60" s="180"/>
      <c r="J60" s="181"/>
      <c r="K60" s="179"/>
      <c r="L60" s="181"/>
      <c r="M60" s="179"/>
      <c r="N60" s="182"/>
      <c r="O60" s="163">
        <v>16</v>
      </c>
      <c r="P60" s="14" t="s">
        <v>110</v>
      </c>
    </row>
    <row r="61" spans="1:16" s="14" customFormat="1" ht="13.5" customHeight="1">
      <c r="A61" s="176" t="s">
        <v>228</v>
      </c>
      <c r="B61" s="176" t="s">
        <v>106</v>
      </c>
      <c r="C61" s="176" t="s">
        <v>213</v>
      </c>
      <c r="D61" s="177" t="s">
        <v>229</v>
      </c>
      <c r="E61" s="178" t="s">
        <v>230</v>
      </c>
      <c r="F61" s="176" t="s">
        <v>114</v>
      </c>
      <c r="G61" s="179">
        <v>41.11</v>
      </c>
      <c r="H61" s="180"/>
      <c r="I61" s="180"/>
      <c r="J61" s="181"/>
      <c r="K61" s="179"/>
      <c r="L61" s="181"/>
      <c r="M61" s="179"/>
      <c r="N61" s="182"/>
      <c r="O61" s="163">
        <v>16</v>
      </c>
      <c r="P61" s="14" t="s">
        <v>110</v>
      </c>
    </row>
    <row r="62" spans="1:16" s="14" customFormat="1" ht="13.5" customHeight="1">
      <c r="A62" s="176" t="s">
        <v>231</v>
      </c>
      <c r="B62" s="176" t="s">
        <v>106</v>
      </c>
      <c r="C62" s="176" t="s">
        <v>213</v>
      </c>
      <c r="D62" s="177" t="s">
        <v>232</v>
      </c>
      <c r="E62" s="178" t="s">
        <v>233</v>
      </c>
      <c r="F62" s="176" t="s">
        <v>114</v>
      </c>
      <c r="G62" s="179">
        <v>41.11</v>
      </c>
      <c r="H62" s="180"/>
      <c r="I62" s="180"/>
      <c r="J62" s="181"/>
      <c r="K62" s="179"/>
      <c r="L62" s="181"/>
      <c r="M62" s="179"/>
      <c r="N62" s="182"/>
      <c r="O62" s="163">
        <v>16</v>
      </c>
      <c r="P62" s="14" t="s">
        <v>110</v>
      </c>
    </row>
    <row r="63" spans="1:16" s="14" customFormat="1" ht="13.5" customHeight="1">
      <c r="A63" s="176" t="s">
        <v>234</v>
      </c>
      <c r="B63" s="176" t="s">
        <v>106</v>
      </c>
      <c r="C63" s="176" t="s">
        <v>213</v>
      </c>
      <c r="D63" s="177" t="s">
        <v>235</v>
      </c>
      <c r="E63" s="178" t="s">
        <v>236</v>
      </c>
      <c r="F63" s="176" t="s">
        <v>114</v>
      </c>
      <c r="G63" s="179">
        <v>35.83</v>
      </c>
      <c r="H63" s="180"/>
      <c r="I63" s="180"/>
      <c r="J63" s="181"/>
      <c r="K63" s="179"/>
      <c r="L63" s="181"/>
      <c r="M63" s="179"/>
      <c r="N63" s="182"/>
      <c r="O63" s="163">
        <v>16</v>
      </c>
      <c r="P63" s="14" t="s">
        <v>110</v>
      </c>
    </row>
    <row r="64" spans="1:16" s="14" customFormat="1" ht="13.5" customHeight="1">
      <c r="A64" s="176" t="s">
        <v>237</v>
      </c>
      <c r="B64" s="176" t="s">
        <v>106</v>
      </c>
      <c r="C64" s="176" t="s">
        <v>213</v>
      </c>
      <c r="D64" s="177" t="s">
        <v>238</v>
      </c>
      <c r="E64" s="178" t="s">
        <v>239</v>
      </c>
      <c r="F64" s="176" t="s">
        <v>45</v>
      </c>
      <c r="G64" s="179">
        <v>299.027</v>
      </c>
      <c r="H64" s="180"/>
      <c r="I64" s="180"/>
      <c r="J64" s="181"/>
      <c r="K64" s="179"/>
      <c r="L64" s="181"/>
      <c r="M64" s="179"/>
      <c r="N64" s="182"/>
      <c r="O64" s="163">
        <v>16</v>
      </c>
      <c r="P64" s="14" t="s">
        <v>110</v>
      </c>
    </row>
    <row r="65" spans="1:16" s="136" customFormat="1" ht="12.75" customHeight="1">
      <c r="A65" s="171"/>
      <c r="B65" s="172" t="s">
        <v>61</v>
      </c>
      <c r="C65" s="171"/>
      <c r="D65" s="173" t="s">
        <v>240</v>
      </c>
      <c r="E65" s="173" t="s">
        <v>241</v>
      </c>
      <c r="F65" s="171"/>
      <c r="G65" s="171"/>
      <c r="H65" s="171"/>
      <c r="I65" s="174"/>
      <c r="J65" s="171"/>
      <c r="K65" s="175"/>
      <c r="L65" s="171"/>
      <c r="M65" s="175"/>
      <c r="N65" s="171"/>
      <c r="P65" s="142" t="s">
        <v>105</v>
      </c>
    </row>
    <row r="66" spans="1:16" s="14" customFormat="1" ht="13.5" customHeight="1">
      <c r="A66" s="176" t="s">
        <v>242</v>
      </c>
      <c r="B66" s="176" t="s">
        <v>106</v>
      </c>
      <c r="C66" s="176" t="s">
        <v>240</v>
      </c>
      <c r="D66" s="177" t="s">
        <v>243</v>
      </c>
      <c r="E66" s="178" t="s">
        <v>244</v>
      </c>
      <c r="F66" s="176" t="s">
        <v>117</v>
      </c>
      <c r="G66" s="179">
        <v>7.95</v>
      </c>
      <c r="H66" s="180"/>
      <c r="I66" s="180"/>
      <c r="J66" s="181"/>
      <c r="K66" s="179"/>
      <c r="L66" s="181"/>
      <c r="M66" s="179"/>
      <c r="N66" s="182"/>
      <c r="O66" s="163">
        <v>16</v>
      </c>
      <c r="P66" s="14" t="s">
        <v>110</v>
      </c>
    </row>
    <row r="67" spans="1:16" s="14" customFormat="1" ht="13.5" customHeight="1">
      <c r="A67" s="187" t="s">
        <v>245</v>
      </c>
      <c r="B67" s="187" t="s">
        <v>140</v>
      </c>
      <c r="C67" s="187" t="s">
        <v>141</v>
      </c>
      <c r="D67" s="188" t="s">
        <v>246</v>
      </c>
      <c r="E67" s="189" t="s">
        <v>247</v>
      </c>
      <c r="F67" s="187" t="s">
        <v>117</v>
      </c>
      <c r="G67" s="190">
        <v>8.189</v>
      </c>
      <c r="H67" s="191"/>
      <c r="I67" s="191"/>
      <c r="J67" s="192"/>
      <c r="K67" s="190"/>
      <c r="L67" s="192"/>
      <c r="M67" s="190"/>
      <c r="N67" s="193"/>
      <c r="O67" s="164">
        <v>32</v>
      </c>
      <c r="P67" s="165" t="s">
        <v>110</v>
      </c>
    </row>
    <row r="68" spans="1:16" s="14" customFormat="1" ht="13.5" customHeight="1">
      <c r="A68" s="176" t="s">
        <v>248</v>
      </c>
      <c r="B68" s="176" t="s">
        <v>106</v>
      </c>
      <c r="C68" s="176" t="s">
        <v>240</v>
      </c>
      <c r="D68" s="177" t="s">
        <v>249</v>
      </c>
      <c r="E68" s="178" t="s">
        <v>250</v>
      </c>
      <c r="F68" s="176" t="s">
        <v>117</v>
      </c>
      <c r="G68" s="179">
        <v>45.95</v>
      </c>
      <c r="H68" s="180"/>
      <c r="I68" s="180"/>
      <c r="J68" s="181"/>
      <c r="K68" s="179"/>
      <c r="L68" s="181"/>
      <c r="M68" s="179"/>
      <c r="N68" s="182"/>
      <c r="O68" s="163">
        <v>16</v>
      </c>
      <c r="P68" s="14" t="s">
        <v>110</v>
      </c>
    </row>
    <row r="69" spans="1:16" s="14" customFormat="1" ht="13.5" customHeight="1">
      <c r="A69" s="187" t="s">
        <v>251</v>
      </c>
      <c r="B69" s="187" t="s">
        <v>140</v>
      </c>
      <c r="C69" s="187" t="s">
        <v>141</v>
      </c>
      <c r="D69" s="188" t="s">
        <v>252</v>
      </c>
      <c r="E69" s="189" t="s">
        <v>253</v>
      </c>
      <c r="F69" s="187" t="s">
        <v>117</v>
      </c>
      <c r="G69" s="190">
        <v>45.95</v>
      </c>
      <c r="H69" s="191"/>
      <c r="I69" s="191"/>
      <c r="J69" s="192"/>
      <c r="K69" s="190"/>
      <c r="L69" s="192"/>
      <c r="M69" s="190"/>
      <c r="N69" s="193"/>
      <c r="O69" s="164">
        <v>32</v>
      </c>
      <c r="P69" s="165" t="s">
        <v>110</v>
      </c>
    </row>
    <row r="70" spans="1:16" s="14" customFormat="1" ht="13.5" customHeight="1">
      <c r="A70" s="176" t="s">
        <v>254</v>
      </c>
      <c r="B70" s="176" t="s">
        <v>106</v>
      </c>
      <c r="C70" s="176" t="s">
        <v>240</v>
      </c>
      <c r="D70" s="177" t="s">
        <v>255</v>
      </c>
      <c r="E70" s="178" t="s">
        <v>256</v>
      </c>
      <c r="F70" s="176" t="s">
        <v>114</v>
      </c>
      <c r="G70" s="179">
        <v>44.54</v>
      </c>
      <c r="H70" s="180"/>
      <c r="I70" s="180"/>
      <c r="J70" s="181"/>
      <c r="K70" s="179"/>
      <c r="L70" s="181"/>
      <c r="M70" s="179"/>
      <c r="N70" s="182"/>
      <c r="O70" s="163">
        <v>16</v>
      </c>
      <c r="P70" s="14" t="s">
        <v>110</v>
      </c>
    </row>
    <row r="71" spans="1:16" s="14" customFormat="1" ht="13.5" customHeight="1">
      <c r="A71" s="187" t="s">
        <v>257</v>
      </c>
      <c r="B71" s="187" t="s">
        <v>140</v>
      </c>
      <c r="C71" s="187" t="s">
        <v>141</v>
      </c>
      <c r="D71" s="188" t="s">
        <v>258</v>
      </c>
      <c r="E71" s="189" t="s">
        <v>259</v>
      </c>
      <c r="F71" s="187" t="s">
        <v>114</v>
      </c>
      <c r="G71" s="190">
        <v>86.755</v>
      </c>
      <c r="H71" s="191"/>
      <c r="I71" s="191"/>
      <c r="J71" s="192"/>
      <c r="K71" s="190"/>
      <c r="L71" s="192"/>
      <c r="M71" s="190"/>
      <c r="N71" s="193"/>
      <c r="O71" s="164">
        <v>32</v>
      </c>
      <c r="P71" s="165" t="s">
        <v>110</v>
      </c>
    </row>
    <row r="72" spans="1:16" s="14" customFormat="1" ht="13.5" customHeight="1">
      <c r="A72" s="176" t="s">
        <v>260</v>
      </c>
      <c r="B72" s="176" t="s">
        <v>106</v>
      </c>
      <c r="C72" s="176" t="s">
        <v>240</v>
      </c>
      <c r="D72" s="177" t="s">
        <v>261</v>
      </c>
      <c r="E72" s="178" t="s">
        <v>262</v>
      </c>
      <c r="F72" s="176" t="s">
        <v>114</v>
      </c>
      <c r="G72" s="179">
        <v>105.668</v>
      </c>
      <c r="H72" s="180"/>
      <c r="I72" s="180"/>
      <c r="J72" s="181"/>
      <c r="K72" s="179"/>
      <c r="L72" s="181"/>
      <c r="M72" s="179"/>
      <c r="N72" s="182"/>
      <c r="O72" s="163">
        <v>16</v>
      </c>
      <c r="P72" s="14" t="s">
        <v>110</v>
      </c>
    </row>
    <row r="73" spans="1:15" s="14" customFormat="1" ht="13.5" customHeight="1">
      <c r="A73" s="176"/>
      <c r="B73" s="176"/>
      <c r="C73" s="176"/>
      <c r="D73" s="177"/>
      <c r="E73" s="178" t="s">
        <v>291</v>
      </c>
      <c r="F73" s="176" t="s">
        <v>114</v>
      </c>
      <c r="G73" s="179">
        <v>16.22</v>
      </c>
      <c r="H73" s="180"/>
      <c r="I73" s="180"/>
      <c r="J73" s="181"/>
      <c r="K73" s="179"/>
      <c r="L73" s="181"/>
      <c r="M73" s="179"/>
      <c r="N73" s="182"/>
      <c r="O73" s="163"/>
    </row>
    <row r="74" spans="1:16" s="14" customFormat="1" ht="13.5" customHeight="1">
      <c r="A74" s="176" t="s">
        <v>263</v>
      </c>
      <c r="B74" s="176" t="s">
        <v>106</v>
      </c>
      <c r="C74" s="176" t="s">
        <v>240</v>
      </c>
      <c r="D74" s="177" t="s">
        <v>264</v>
      </c>
      <c r="E74" s="178" t="s">
        <v>265</v>
      </c>
      <c r="F74" s="176" t="s">
        <v>45</v>
      </c>
      <c r="G74" s="179">
        <v>143.185</v>
      </c>
      <c r="H74" s="180"/>
      <c r="I74" s="180"/>
      <c r="J74" s="181"/>
      <c r="K74" s="179"/>
      <c r="L74" s="181"/>
      <c r="M74" s="179"/>
      <c r="N74" s="182"/>
      <c r="O74" s="163">
        <v>16</v>
      </c>
      <c r="P74" s="14" t="s">
        <v>110</v>
      </c>
    </row>
    <row r="75" spans="1:16" s="136" customFormat="1" ht="12.75" customHeight="1">
      <c r="A75" s="171"/>
      <c r="B75" s="172" t="s">
        <v>61</v>
      </c>
      <c r="C75" s="171"/>
      <c r="D75" s="173" t="s">
        <v>266</v>
      </c>
      <c r="E75" s="173" t="s">
        <v>267</v>
      </c>
      <c r="F75" s="171"/>
      <c r="G75" s="171"/>
      <c r="H75" s="171"/>
      <c r="I75" s="174"/>
      <c r="J75" s="171"/>
      <c r="K75" s="175"/>
      <c r="L75" s="171"/>
      <c r="M75" s="175"/>
      <c r="N75" s="171"/>
      <c r="P75" s="142" t="s">
        <v>105</v>
      </c>
    </row>
    <row r="76" spans="1:16" s="14" customFormat="1" ht="24" customHeight="1">
      <c r="A76" s="176" t="s">
        <v>268</v>
      </c>
      <c r="B76" s="176" t="s">
        <v>106</v>
      </c>
      <c r="C76" s="176" t="s">
        <v>266</v>
      </c>
      <c r="D76" s="177" t="s">
        <v>269</v>
      </c>
      <c r="E76" s="178" t="s">
        <v>270</v>
      </c>
      <c r="F76" s="176" t="s">
        <v>114</v>
      </c>
      <c r="G76" s="179">
        <v>1.008</v>
      </c>
      <c r="H76" s="180"/>
      <c r="I76" s="180"/>
      <c r="J76" s="181"/>
      <c r="K76" s="179"/>
      <c r="L76" s="181"/>
      <c r="M76" s="179"/>
      <c r="N76" s="182"/>
      <c r="O76" s="163">
        <v>16</v>
      </c>
      <c r="P76" s="14" t="s">
        <v>110</v>
      </c>
    </row>
    <row r="77" spans="1:16" s="136" customFormat="1" ht="12.75" customHeight="1">
      <c r="A77" s="171"/>
      <c r="B77" s="172" t="s">
        <v>61</v>
      </c>
      <c r="C77" s="171"/>
      <c r="D77" s="173" t="s">
        <v>271</v>
      </c>
      <c r="E77" s="173" t="s">
        <v>272</v>
      </c>
      <c r="F77" s="171"/>
      <c r="G77" s="171"/>
      <c r="H77" s="171"/>
      <c r="I77" s="174"/>
      <c r="J77" s="171"/>
      <c r="K77" s="175"/>
      <c r="L77" s="171"/>
      <c r="M77" s="175"/>
      <c r="N77" s="171"/>
      <c r="P77" s="142" t="s">
        <v>105</v>
      </c>
    </row>
    <row r="78" spans="1:16" s="14" customFormat="1" ht="13.5" customHeight="1">
      <c r="A78" s="176" t="s">
        <v>273</v>
      </c>
      <c r="B78" s="176" t="s">
        <v>106</v>
      </c>
      <c r="C78" s="176" t="s">
        <v>271</v>
      </c>
      <c r="D78" s="177" t="s">
        <v>274</v>
      </c>
      <c r="E78" s="178" t="s">
        <v>275</v>
      </c>
      <c r="F78" s="176" t="s">
        <v>114</v>
      </c>
      <c r="G78" s="179">
        <v>316.018</v>
      </c>
      <c r="H78" s="180"/>
      <c r="I78" s="180"/>
      <c r="J78" s="181"/>
      <c r="K78" s="179"/>
      <c r="L78" s="181"/>
      <c r="M78" s="179"/>
      <c r="N78" s="182"/>
      <c r="O78" s="163">
        <v>16</v>
      </c>
      <c r="P78" s="14" t="s">
        <v>110</v>
      </c>
    </row>
    <row r="79" spans="1:16" s="136" customFormat="1" ht="12.75" customHeight="1">
      <c r="A79" s="171"/>
      <c r="B79" s="172" t="s">
        <v>61</v>
      </c>
      <c r="C79" s="171"/>
      <c r="D79" s="173" t="s">
        <v>276</v>
      </c>
      <c r="E79" s="173" t="s">
        <v>277</v>
      </c>
      <c r="F79" s="171"/>
      <c r="G79" s="171"/>
      <c r="H79" s="171"/>
      <c r="I79" s="174"/>
      <c r="J79" s="171"/>
      <c r="K79" s="175"/>
      <c r="L79" s="171"/>
      <c r="M79" s="175"/>
      <c r="N79" s="171"/>
      <c r="P79" s="142" t="s">
        <v>105</v>
      </c>
    </row>
    <row r="80" spans="1:16" s="14" customFormat="1" ht="13.5" customHeight="1">
      <c r="A80" s="176" t="s">
        <v>278</v>
      </c>
      <c r="B80" s="176" t="s">
        <v>106</v>
      </c>
      <c r="C80" s="176" t="s">
        <v>276</v>
      </c>
      <c r="D80" s="177" t="s">
        <v>279</v>
      </c>
      <c r="E80" s="178" t="s">
        <v>280</v>
      </c>
      <c r="F80" s="176" t="s">
        <v>114</v>
      </c>
      <c r="G80" s="179">
        <v>59.25</v>
      </c>
      <c r="H80" s="180"/>
      <c r="I80" s="180"/>
      <c r="J80" s="181"/>
      <c r="K80" s="179"/>
      <c r="L80" s="181"/>
      <c r="M80" s="179"/>
      <c r="N80" s="182"/>
      <c r="O80" s="163">
        <v>16</v>
      </c>
      <c r="P80" s="14" t="s">
        <v>110</v>
      </c>
    </row>
    <row r="81" spans="1:15" s="14" customFormat="1" ht="13.5" customHeight="1">
      <c r="A81" s="176"/>
      <c r="B81" s="176"/>
      <c r="C81" s="176"/>
      <c r="D81" s="177"/>
      <c r="E81" s="178" t="s">
        <v>293</v>
      </c>
      <c r="F81" s="176" t="s">
        <v>292</v>
      </c>
      <c r="G81" s="179">
        <v>2</v>
      </c>
      <c r="H81" s="180"/>
      <c r="I81" s="180"/>
      <c r="J81" s="181"/>
      <c r="K81" s="179"/>
      <c r="L81" s="181"/>
      <c r="M81" s="179"/>
      <c r="N81" s="182"/>
      <c r="O81" s="163"/>
    </row>
    <row r="82" spans="1:14" s="149" customFormat="1" ht="12.75" customHeight="1">
      <c r="A82" s="194"/>
      <c r="B82" s="194"/>
      <c r="C82" s="194"/>
      <c r="D82" s="194"/>
      <c r="E82" s="195" t="s">
        <v>85</v>
      </c>
      <c r="F82" s="194"/>
      <c r="G82" s="194"/>
      <c r="H82" s="194"/>
      <c r="I82" s="196"/>
      <c r="J82" s="194"/>
      <c r="K82" s="197"/>
      <c r="L82" s="194"/>
      <c r="M82" s="197"/>
      <c r="N82" s="194"/>
    </row>
    <row r="83" spans="1:14" ht="11.25" customHeight="1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</row>
  </sheetData>
  <sheetProtection/>
  <printOptions horizontalCentered="1"/>
  <pageMargins left="0.5905511975288391" right="0.5905511975288391" top="0.27" bottom="0.28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Krásná</cp:lastModifiedBy>
  <cp:lastPrinted>2012-10-18T12:15:53Z</cp:lastPrinted>
  <dcterms:modified xsi:type="dcterms:W3CDTF">2012-10-18T12:16:50Z</dcterms:modified>
  <cp:category/>
  <cp:version/>
  <cp:contentType/>
  <cp:contentStatus/>
</cp:coreProperties>
</file>